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300" windowWidth="12120" windowHeight="7812" tabRatio="371" activeTab="2"/>
  </bookViews>
  <sheets>
    <sheet name="2012" sheetId="3" r:id="rId1"/>
    <sheet name="2010" sheetId="4" r:id="rId2"/>
    <sheet name="Comparativa" sheetId="5" r:id="rId3"/>
  </sheets>
  <calcPr calcId="125725"/>
</workbook>
</file>

<file path=xl/calcChain.xml><?xml version="1.0" encoding="utf-8"?>
<calcChain xmlns="http://schemas.openxmlformats.org/spreadsheetml/2006/main">
  <c r="I11" i="3"/>
  <c r="J7" i="4"/>
  <c r="C8"/>
  <c r="E8"/>
  <c r="G8"/>
  <c r="I8"/>
  <c r="J8"/>
  <c r="K8" s="1"/>
  <c r="C10"/>
  <c r="E10"/>
  <c r="G10"/>
  <c r="I10"/>
  <c r="J10"/>
  <c r="K10" s="1"/>
  <c r="C11"/>
  <c r="E11"/>
  <c r="G11"/>
  <c r="I11"/>
  <c r="J11"/>
  <c r="K11" s="1"/>
  <c r="C12"/>
  <c r="E12"/>
  <c r="G12"/>
  <c r="I12"/>
  <c r="J12"/>
  <c r="K12" s="1"/>
  <c r="C13"/>
  <c r="E13"/>
  <c r="G13"/>
  <c r="I13"/>
  <c r="J13"/>
  <c r="K13" s="1"/>
  <c r="C14"/>
  <c r="E14"/>
  <c r="G14"/>
  <c r="I14"/>
  <c r="J14"/>
  <c r="K14" s="1"/>
  <c r="C15"/>
  <c r="E15"/>
  <c r="G15"/>
  <c r="I15"/>
  <c r="J15"/>
  <c r="K15" s="1"/>
  <c r="C16"/>
  <c r="E16"/>
  <c r="G16"/>
  <c r="I16"/>
  <c r="J16"/>
  <c r="K16" s="1"/>
  <c r="C17"/>
  <c r="E17"/>
  <c r="G17"/>
  <c r="I17"/>
  <c r="J17"/>
  <c r="K17" s="1"/>
  <c r="C18"/>
  <c r="E18"/>
  <c r="G18"/>
  <c r="I18"/>
  <c r="J18"/>
  <c r="K18" s="1"/>
  <c r="C19"/>
  <c r="E19"/>
  <c r="G19"/>
  <c r="I19"/>
  <c r="J19"/>
  <c r="K19" s="1"/>
  <c r="C20"/>
  <c r="E20"/>
  <c r="G20"/>
  <c r="I20"/>
  <c r="J20"/>
  <c r="K20" s="1"/>
  <c r="C21"/>
  <c r="E21"/>
  <c r="G21"/>
  <c r="I21"/>
  <c r="J21"/>
  <c r="K21" s="1"/>
  <c r="C22"/>
  <c r="E22"/>
  <c r="G22"/>
  <c r="I22"/>
  <c r="J22"/>
  <c r="K22" s="1"/>
  <c r="C23"/>
  <c r="E23"/>
  <c r="G23"/>
  <c r="I23"/>
  <c r="J23"/>
  <c r="K23" s="1"/>
  <c r="C24"/>
  <c r="E24"/>
  <c r="G24"/>
  <c r="I24"/>
  <c r="J24"/>
  <c r="K24" s="1"/>
  <c r="C25"/>
  <c r="E25"/>
  <c r="G25"/>
  <c r="I25"/>
  <c r="J25"/>
  <c r="K25" s="1"/>
  <c r="C26"/>
  <c r="E26"/>
  <c r="G26"/>
  <c r="I26"/>
  <c r="J26"/>
  <c r="K26" s="1"/>
  <c r="C27"/>
  <c r="E27"/>
  <c r="G27"/>
  <c r="I27"/>
  <c r="J27"/>
  <c r="K27" s="1"/>
  <c r="C28"/>
  <c r="E28"/>
  <c r="G28"/>
  <c r="I28"/>
  <c r="J28"/>
  <c r="K28" s="1"/>
  <c r="C29"/>
  <c r="E29"/>
  <c r="G29"/>
  <c r="I29"/>
  <c r="J29"/>
  <c r="K29" s="1"/>
  <c r="C30"/>
  <c r="E30"/>
  <c r="G30"/>
  <c r="I30"/>
  <c r="J30"/>
  <c r="K30" s="1"/>
  <c r="C31"/>
  <c r="E31"/>
  <c r="G31"/>
  <c r="I31"/>
  <c r="J31"/>
  <c r="K31" s="1"/>
  <c r="C32"/>
  <c r="E32"/>
  <c r="G32"/>
  <c r="I32"/>
  <c r="J32"/>
  <c r="K32" s="1"/>
  <c r="C33"/>
  <c r="E33"/>
  <c r="G33"/>
  <c r="I33"/>
  <c r="J33"/>
  <c r="K33" s="1"/>
  <c r="C34"/>
  <c r="E34"/>
  <c r="G34"/>
  <c r="I34"/>
  <c r="J34"/>
  <c r="K34" s="1"/>
  <c r="C35"/>
  <c r="E35"/>
  <c r="G35"/>
  <c r="I35"/>
  <c r="J35"/>
  <c r="K35" s="1"/>
  <c r="C36"/>
  <c r="E36"/>
  <c r="G36"/>
  <c r="I36"/>
  <c r="J36"/>
  <c r="K36" s="1"/>
  <c r="C37"/>
  <c r="E37"/>
  <c r="G37"/>
  <c r="I37"/>
  <c r="J37"/>
  <c r="K37" s="1"/>
  <c r="C38"/>
  <c r="E38"/>
  <c r="G38"/>
  <c r="I38"/>
  <c r="J38"/>
  <c r="K38" s="1"/>
  <c r="C39"/>
  <c r="E39"/>
  <c r="G39"/>
  <c r="I39"/>
  <c r="J39"/>
  <c r="K39" s="1"/>
  <c r="C40"/>
  <c r="E40"/>
  <c r="G40"/>
  <c r="I40"/>
  <c r="J40"/>
  <c r="K40" s="1"/>
  <c r="R7" i="3"/>
  <c r="C8"/>
  <c r="E8"/>
  <c r="G8"/>
  <c r="I8"/>
  <c r="K8"/>
  <c r="M8"/>
  <c r="O8"/>
  <c r="Q8"/>
  <c r="R8"/>
  <c r="S8" s="1"/>
  <c r="C10"/>
  <c r="E10"/>
  <c r="G10"/>
  <c r="I10"/>
  <c r="K10"/>
  <c r="M10"/>
  <c r="O10"/>
  <c r="Q10"/>
  <c r="R10"/>
  <c r="C11"/>
  <c r="E11"/>
  <c r="G11"/>
  <c r="K11"/>
  <c r="M11"/>
  <c r="O11"/>
  <c r="Q11"/>
  <c r="R11"/>
  <c r="S11" s="1"/>
  <c r="C12"/>
  <c r="E12"/>
  <c r="G12"/>
  <c r="I12"/>
  <c r="K12"/>
  <c r="M12"/>
  <c r="O12"/>
  <c r="Q12"/>
  <c r="R12"/>
  <c r="S12" s="1"/>
  <c r="C13"/>
  <c r="E13"/>
  <c r="G13"/>
  <c r="I13"/>
  <c r="K13"/>
  <c r="M13"/>
  <c r="O13"/>
  <c r="Q13"/>
  <c r="R13"/>
  <c r="S13" s="1"/>
  <c r="C14"/>
  <c r="E14"/>
  <c r="G14"/>
  <c r="I14"/>
  <c r="K14"/>
  <c r="M14"/>
  <c r="O14"/>
  <c r="Q14"/>
  <c r="R14"/>
  <c r="S14" s="1"/>
  <c r="C15"/>
  <c r="E15"/>
  <c r="G15"/>
  <c r="I15"/>
  <c r="K15"/>
  <c r="M15"/>
  <c r="O15"/>
  <c r="Q15"/>
  <c r="R15"/>
  <c r="S15" s="1"/>
  <c r="C16"/>
  <c r="E16"/>
  <c r="G16"/>
  <c r="I16"/>
  <c r="K16"/>
  <c r="M16"/>
  <c r="O16"/>
  <c r="Q16"/>
  <c r="R16"/>
  <c r="S16" s="1"/>
  <c r="C17"/>
  <c r="E17"/>
  <c r="G17"/>
  <c r="I17"/>
  <c r="K17"/>
  <c r="M17"/>
  <c r="O17"/>
  <c r="Q17"/>
  <c r="R17"/>
  <c r="S17" s="1"/>
  <c r="C18"/>
  <c r="E18"/>
  <c r="G18"/>
  <c r="I18"/>
  <c r="K18"/>
  <c r="M18"/>
  <c r="O18"/>
  <c r="Q18"/>
  <c r="R18"/>
  <c r="S18" s="1"/>
  <c r="C19"/>
  <c r="E19"/>
  <c r="G19"/>
  <c r="I19"/>
  <c r="K19"/>
  <c r="M19"/>
  <c r="O19"/>
  <c r="Q19"/>
  <c r="R19"/>
  <c r="S19" s="1"/>
  <c r="C20"/>
  <c r="E20"/>
  <c r="G20"/>
  <c r="I20"/>
  <c r="K20"/>
  <c r="M20"/>
  <c r="O20"/>
  <c r="Q20"/>
  <c r="R20"/>
  <c r="S20" s="1"/>
  <c r="C21"/>
  <c r="E21"/>
  <c r="G21"/>
  <c r="I21"/>
  <c r="K21"/>
  <c r="M21"/>
  <c r="O21"/>
  <c r="Q21"/>
  <c r="R21"/>
  <c r="S21" s="1"/>
  <c r="C22"/>
  <c r="E22"/>
  <c r="G22"/>
  <c r="I22"/>
  <c r="K22"/>
  <c r="M22"/>
  <c r="O22"/>
  <c r="Q22"/>
  <c r="R22"/>
  <c r="S22" s="1"/>
  <c r="C23"/>
  <c r="E23"/>
  <c r="G23"/>
  <c r="I23"/>
  <c r="K23"/>
  <c r="M23"/>
  <c r="O23"/>
  <c r="Q23"/>
  <c r="R23"/>
  <c r="S23" s="1"/>
  <c r="C24"/>
  <c r="E24"/>
  <c r="G24"/>
  <c r="I24"/>
  <c r="K24"/>
  <c r="M24"/>
  <c r="O24"/>
  <c r="Q24"/>
  <c r="R24"/>
  <c r="S24" s="1"/>
  <c r="C25"/>
  <c r="E25"/>
  <c r="G25"/>
  <c r="I25"/>
  <c r="K25"/>
  <c r="M25"/>
  <c r="O25"/>
  <c r="Q25"/>
  <c r="R25"/>
  <c r="S25" s="1"/>
  <c r="C26"/>
  <c r="E26"/>
  <c r="G26"/>
  <c r="I26"/>
  <c r="K26"/>
  <c r="M26"/>
  <c r="O26"/>
  <c r="Q26"/>
  <c r="R26"/>
  <c r="S26" s="1"/>
  <c r="C27"/>
  <c r="E27"/>
  <c r="G27"/>
  <c r="I27"/>
  <c r="K27"/>
  <c r="M27"/>
  <c r="O27"/>
  <c r="Q27"/>
  <c r="R27"/>
  <c r="S27" s="1"/>
  <c r="C10" i="5"/>
  <c r="D10" s="1"/>
  <c r="G10"/>
  <c r="C11"/>
  <c r="D11" s="1"/>
  <c r="G11"/>
  <c r="C12"/>
  <c r="D12" s="1"/>
  <c r="G12"/>
  <c r="C13"/>
  <c r="D13" s="1"/>
  <c r="G13"/>
  <c r="C14"/>
  <c r="D14" s="1"/>
  <c r="G14"/>
  <c r="C15"/>
  <c r="D15" s="1"/>
  <c r="G15"/>
  <c r="C16"/>
  <c r="D16" s="1"/>
  <c r="G16"/>
  <c r="C17"/>
  <c r="D17" s="1"/>
  <c r="G17"/>
  <c r="C18"/>
  <c r="D18" s="1"/>
  <c r="G18"/>
  <c r="C19"/>
  <c r="D19" s="1"/>
  <c r="G19"/>
  <c r="C20"/>
  <c r="D20" s="1"/>
  <c r="G20"/>
  <c r="C21"/>
  <c r="D21" s="1"/>
  <c r="G21"/>
  <c r="C22"/>
  <c r="D22" s="1"/>
  <c r="G22"/>
  <c r="C23"/>
  <c r="D23" s="1"/>
  <c r="G23"/>
  <c r="C24"/>
  <c r="D24" s="1"/>
  <c r="G24"/>
  <c r="C25"/>
  <c r="D25" s="1"/>
  <c r="G25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D45"/>
  <c r="D46"/>
  <c r="C47"/>
  <c r="C48" s="1"/>
  <c r="G27" l="1"/>
  <c r="G26"/>
  <c r="H26" s="1"/>
  <c r="S10" i="3"/>
  <c r="D47" i="5"/>
  <c r="D48" s="1"/>
  <c r="H27"/>
  <c r="H25"/>
  <c r="H24"/>
  <c r="H23"/>
  <c r="H22"/>
  <c r="H21"/>
  <c r="H20"/>
  <c r="H19"/>
  <c r="H18"/>
  <c r="H17"/>
  <c r="H16"/>
  <c r="H15"/>
  <c r="H14"/>
  <c r="H13"/>
  <c r="H12"/>
  <c r="H11"/>
  <c r="H10"/>
</calcChain>
</file>

<file path=xl/sharedStrings.xml><?xml version="1.0" encoding="utf-8"?>
<sst xmlns="http://schemas.openxmlformats.org/spreadsheetml/2006/main" count="133" uniqueCount="69">
  <si>
    <t>ERC</t>
  </si>
  <si>
    <t>PSC</t>
  </si>
  <si>
    <t>vots</t>
  </si>
  <si>
    <t>%</t>
  </si>
  <si>
    <t>Nuls</t>
  </si>
  <si>
    <t>Cens</t>
  </si>
  <si>
    <t>Votants</t>
  </si>
  <si>
    <t>A</t>
  </si>
  <si>
    <t>B</t>
  </si>
  <si>
    <t>Abstenció</t>
  </si>
  <si>
    <t>1 - COL·LEGI PÚBLIC FABRA</t>
  </si>
  <si>
    <t>2 - EDIFICI LA GAVINA</t>
  </si>
  <si>
    <t>3 - POLIESPORTIU ABELARDO VERA</t>
  </si>
  <si>
    <t>Secció</t>
  </si>
  <si>
    <t>Taula</t>
  </si>
  <si>
    <t>N/ Electors</t>
  </si>
  <si>
    <t>N/ Vots</t>
  </si>
  <si>
    <t>TOTAL</t>
  </si>
  <si>
    <t>PSC-PM</t>
  </si>
  <si>
    <t>CIU</t>
  </si>
  <si>
    <t>P.P.</t>
  </si>
  <si>
    <t>Blancs</t>
  </si>
  <si>
    <t>Participació</t>
  </si>
  <si>
    <t>4 -PUNT D'INFORMACIÓ JUVENIL</t>
  </si>
  <si>
    <t>ICV-EUAI</t>
  </si>
  <si>
    <t>GN</t>
  </si>
  <si>
    <t>ESCONS EN BLANC</t>
  </si>
  <si>
    <t>SOLIDARITAT</t>
  </si>
  <si>
    <t>PACMA</t>
  </si>
  <si>
    <t>PARTIDO PENSIONISTAS</t>
  </si>
  <si>
    <t>FALANGE</t>
  </si>
  <si>
    <t>PLATAFORMA CAT</t>
  </si>
  <si>
    <t>REAGRUPAMENT</t>
  </si>
  <si>
    <t>DES DE BAIX</t>
  </si>
  <si>
    <t>CIUTADANS</t>
  </si>
  <si>
    <t>COORDINADOR REUSENCA</t>
  </si>
  <si>
    <t>PIRATES CAT</t>
  </si>
  <si>
    <t>UNION PROGRESO</t>
  </si>
  <si>
    <t>UNIFICACIÓN COMUNISTA</t>
  </si>
  <si>
    <t>PARTIDO OBRERO</t>
  </si>
  <si>
    <t>POR UN MUNDO</t>
  </si>
  <si>
    <t>FAMÍLIA I VIDA</t>
  </si>
  <si>
    <t>ELS VERDS</t>
  </si>
  <si>
    <t>MOVIMIENTO SOCIAL</t>
  </si>
  <si>
    <t>ALTERNATIVA DE GOVERN</t>
  </si>
  <si>
    <t>PARTIT REPUBLICÀ</t>
  </si>
  <si>
    <t>PARTIT HUMANISTA</t>
  </si>
  <si>
    <t>PARTIT COMUNISTA</t>
  </si>
  <si>
    <t>PARTIDO CASTELLANO</t>
  </si>
  <si>
    <t>Resultats eleccions al Parlament de Catalunya</t>
  </si>
  <si>
    <t>ERC-Cat Sí</t>
  </si>
  <si>
    <t>SI</t>
  </si>
  <si>
    <t>CUP-ALTERNATIVA ESQUERRES</t>
  </si>
  <si>
    <t>PIRATA.CAT</t>
  </si>
  <si>
    <t>C's</t>
  </si>
  <si>
    <t>U.C.E.</t>
  </si>
  <si>
    <t>Eb</t>
  </si>
  <si>
    <t>P.P,</t>
  </si>
  <si>
    <t>PxC</t>
  </si>
  <si>
    <t>VD</t>
  </si>
  <si>
    <t>UPyD</t>
  </si>
  <si>
    <t>FARTS.cat</t>
  </si>
  <si>
    <t>SI (Solidaritat)</t>
  </si>
  <si>
    <t>C's (Ciutadans)</t>
  </si>
  <si>
    <t>U.C.E. (Unificación comunista)</t>
  </si>
  <si>
    <t>Eb (Escons en blanc)</t>
  </si>
  <si>
    <t>PxC (Plataforma per Cat.)</t>
  </si>
  <si>
    <t>VD (Via democrática)</t>
  </si>
  <si>
    <t>4 -SERVEIS SOCIALS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</si>
</sst>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ITCOfficinaSans LT Book"/>
    </font>
    <font>
      <sz val="10"/>
      <color indexed="8"/>
      <name val="ITCOfficinaSans LT Book"/>
    </font>
    <font>
      <b/>
      <sz val="9"/>
      <color indexed="8"/>
      <name val="ITCOfficinaSans LT Book"/>
    </font>
    <font>
      <sz val="9"/>
      <color indexed="8"/>
      <name val="ITCOfficinaSans LT Book"/>
    </font>
    <font>
      <sz val="9"/>
      <color indexed="8"/>
      <name val="Calibri"/>
      <family val="2"/>
    </font>
    <font>
      <b/>
      <sz val="10"/>
      <name val="Arial"/>
      <family val="2"/>
    </font>
    <font>
      <b/>
      <sz val="10"/>
      <name val="ITCOfficinaSans LT Book"/>
    </font>
    <font>
      <b/>
      <sz val="14"/>
      <color indexed="8"/>
      <name val="ITCOfficinaSans LT Book"/>
    </font>
    <font>
      <b/>
      <sz val="18"/>
      <color indexed="8"/>
      <name val="ITCOfficinaSans LT Book"/>
    </font>
    <font>
      <b/>
      <sz val="8"/>
      <color indexed="8"/>
      <name val="ITCOfficinaSans LT Book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10" fontId="5" fillId="0" borderId="0" xfId="0" applyNumberFormat="1" applyFont="1"/>
    <xf numFmtId="0" fontId="7" fillId="0" borderId="0" xfId="0" applyFont="1"/>
    <xf numFmtId="0" fontId="4" fillId="4" borderId="1" xfId="0" applyFont="1" applyFill="1" applyBorder="1"/>
    <xf numFmtId="0" fontId="2" fillId="4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0" fontId="2" fillId="0" borderId="0" xfId="0" applyFont="1" applyAlignment="1"/>
    <xf numFmtId="1" fontId="3" fillId="0" borderId="0" xfId="0" applyNumberFormat="1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0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/>
    <xf numFmtId="164" fontId="3" fillId="0" borderId="0" xfId="1" applyNumberFormat="1" applyFont="1" applyAlignment="1">
      <alignment vertical="center"/>
    </xf>
    <xf numFmtId="0" fontId="8" fillId="4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" fontId="9" fillId="0" borderId="0" xfId="0" applyNumberFormat="1" applyFont="1" applyAlignment="1"/>
    <xf numFmtId="1" fontId="10" fillId="0" borderId="0" xfId="0" applyNumberFormat="1" applyFont="1" applyAlignment="1"/>
    <xf numFmtId="0" fontId="11" fillId="4" borderId="1" xfId="0" applyFont="1" applyFill="1" applyBorder="1"/>
    <xf numFmtId="10" fontId="3" fillId="0" borderId="0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8861130649842246E-2"/>
          <c:y val="5.5072619657551183E-2"/>
          <c:w val="0.38297895744861654"/>
          <c:h val="0.886959032379509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'2012'!$A$10:$A$27</c:f>
              <c:strCache>
                <c:ptCount val="18"/>
                <c:pt idx="0">
                  <c:v>PSC</c:v>
                </c:pt>
                <c:pt idx="1">
                  <c:v>CIU</c:v>
                </c:pt>
                <c:pt idx="2">
                  <c:v>ICV-EUAI</c:v>
                </c:pt>
                <c:pt idx="3">
                  <c:v>ERC-Cat Sí</c:v>
                </c:pt>
                <c:pt idx="4">
                  <c:v>SI (Solidaritat)</c:v>
                </c:pt>
                <c:pt idx="5">
                  <c:v>PACMA</c:v>
                </c:pt>
                <c:pt idx="6">
                  <c:v>CUP-ALTERNATIVA ESQUERRES</c:v>
                </c:pt>
                <c:pt idx="7">
                  <c:v>PIRATA.CAT</c:v>
                </c:pt>
                <c:pt idx="8">
                  <c:v>C's (Ciutadans)</c:v>
                </c:pt>
                <c:pt idx="9">
                  <c:v>U.C.E. (Unificación comunista)</c:v>
                </c:pt>
                <c:pt idx="10">
                  <c:v>Eb (Escons en blanc)</c:v>
                </c:pt>
                <c:pt idx="11">
                  <c:v>P.P,</c:v>
                </c:pt>
                <c:pt idx="12">
                  <c:v>PxC (Plataforma per Cat.)</c:v>
                </c:pt>
                <c:pt idx="13">
                  <c:v>VD (Via democrática)</c:v>
                </c:pt>
                <c:pt idx="14">
                  <c:v>UPyD</c:v>
                </c:pt>
                <c:pt idx="15">
                  <c:v>FARTS.cat</c:v>
                </c:pt>
                <c:pt idx="16">
                  <c:v>Blancs</c:v>
                </c:pt>
                <c:pt idx="17">
                  <c:v>Nuls</c:v>
                </c:pt>
              </c:strCache>
            </c:strRef>
          </c:cat>
          <c:val>
            <c:numRef>
              <c:f>'2012'!$R$10:$R$27</c:f>
              <c:numCache>
                <c:formatCode>General</c:formatCode>
                <c:ptCount val="18"/>
                <c:pt idx="0">
                  <c:v>327</c:v>
                </c:pt>
                <c:pt idx="1">
                  <c:v>2384</c:v>
                </c:pt>
                <c:pt idx="2">
                  <c:v>342</c:v>
                </c:pt>
                <c:pt idx="3">
                  <c:v>795</c:v>
                </c:pt>
                <c:pt idx="4">
                  <c:v>61</c:v>
                </c:pt>
                <c:pt idx="5">
                  <c:v>29</c:v>
                </c:pt>
                <c:pt idx="6">
                  <c:v>173</c:v>
                </c:pt>
                <c:pt idx="7">
                  <c:v>26</c:v>
                </c:pt>
                <c:pt idx="8">
                  <c:v>342</c:v>
                </c:pt>
                <c:pt idx="9">
                  <c:v>1</c:v>
                </c:pt>
                <c:pt idx="10">
                  <c:v>34</c:v>
                </c:pt>
                <c:pt idx="11">
                  <c:v>652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56</c:v>
                </c:pt>
                <c:pt idx="17">
                  <c:v>35</c:v>
                </c:pt>
              </c:numCache>
            </c:numRef>
          </c:val>
        </c:ser>
        <c:firstSliceAng val="24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194026220535863"/>
          <c:y val="7.2463973233619985E-2"/>
          <c:w val="0.43053843582458817"/>
          <c:h val="0.892756150238197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ITCOfficinaSans LT Book"/>
              <a:ea typeface="ITCOfficinaSans LT Book"/>
              <a:cs typeface="ITCOfficinaSans LT Book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ITCOfficinaSans LT Book"/>
          <a:ea typeface="ITCOfficinaSans LT Book"/>
          <a:cs typeface="ITCOfficinaSans LT Book"/>
        </a:defRPr>
      </a:pPr>
      <a:endParaRPr lang="es-ES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633122327148814"/>
          <c:y val="9.4556006217550129E-2"/>
          <c:w val="0.31096230836032401"/>
          <c:h val="0.7965627190448135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'2010'!$A$10:$A$40</c:f>
              <c:strCache>
                <c:ptCount val="31"/>
                <c:pt idx="0">
                  <c:v>PSC-PM</c:v>
                </c:pt>
                <c:pt idx="1">
                  <c:v>ICV-EUAI</c:v>
                </c:pt>
                <c:pt idx="2">
                  <c:v>CIU</c:v>
                </c:pt>
                <c:pt idx="3">
                  <c:v>GN</c:v>
                </c:pt>
                <c:pt idx="4">
                  <c:v>ESCONS EN BLANC</c:v>
                </c:pt>
                <c:pt idx="5">
                  <c:v>SOLIDARITAT</c:v>
                </c:pt>
                <c:pt idx="6">
                  <c:v>PACMA</c:v>
                </c:pt>
                <c:pt idx="7">
                  <c:v>ERC</c:v>
                </c:pt>
                <c:pt idx="8">
                  <c:v>PARTIDO PENSIONISTAS</c:v>
                </c:pt>
                <c:pt idx="9">
                  <c:v>FALANGE</c:v>
                </c:pt>
                <c:pt idx="10">
                  <c:v>PLATAFORMA CAT</c:v>
                </c:pt>
                <c:pt idx="11">
                  <c:v>P.P.</c:v>
                </c:pt>
                <c:pt idx="12">
                  <c:v>REAGRUPAMENT</c:v>
                </c:pt>
                <c:pt idx="13">
                  <c:v>PARTIT COMUNISTA</c:v>
                </c:pt>
                <c:pt idx="14">
                  <c:v>DES DE BAIX</c:v>
                </c:pt>
                <c:pt idx="15">
                  <c:v>PARTIDO CASTELLANO</c:v>
                </c:pt>
                <c:pt idx="16">
                  <c:v>CIUTADANS</c:v>
                </c:pt>
                <c:pt idx="17">
                  <c:v>COORDINADOR REUSENCA</c:v>
                </c:pt>
                <c:pt idx="18">
                  <c:v>PIRATES CAT</c:v>
                </c:pt>
                <c:pt idx="19">
                  <c:v>UNION PROGRESO</c:v>
                </c:pt>
                <c:pt idx="20">
                  <c:v>UNIFICACIÓN COMUNISTA</c:v>
                </c:pt>
                <c:pt idx="21">
                  <c:v>PARTIDO OBRERO</c:v>
                </c:pt>
                <c:pt idx="22">
                  <c:v>POR UN MUNDO</c:v>
                </c:pt>
                <c:pt idx="23">
                  <c:v>FAMÍLIA I VIDA</c:v>
                </c:pt>
                <c:pt idx="24">
                  <c:v>ELS VERDS</c:v>
                </c:pt>
                <c:pt idx="25">
                  <c:v>MOVIMIENTO SOCIAL</c:v>
                </c:pt>
                <c:pt idx="26">
                  <c:v>ALTERNATIVA DE GOVERN</c:v>
                </c:pt>
                <c:pt idx="27">
                  <c:v>PARTIT REPUBLICÀ</c:v>
                </c:pt>
                <c:pt idx="28">
                  <c:v>PARTIT HUMANISTA</c:v>
                </c:pt>
                <c:pt idx="29">
                  <c:v>Blancs</c:v>
                </c:pt>
                <c:pt idx="30">
                  <c:v>Nuls</c:v>
                </c:pt>
              </c:strCache>
            </c:strRef>
          </c:cat>
          <c:val>
            <c:numRef>
              <c:f>'2010'!$K$10:$K$40</c:f>
              <c:numCache>
                <c:formatCode>0.00%</c:formatCode>
                <c:ptCount val="31"/>
                <c:pt idx="0">
                  <c:v>9.8088113050706568E-2</c:v>
                </c:pt>
                <c:pt idx="1">
                  <c:v>5.091438071487947E-2</c:v>
                </c:pt>
                <c:pt idx="2">
                  <c:v>0.50207813798836243</c:v>
                </c:pt>
                <c:pt idx="3">
                  <c:v>0</c:v>
                </c:pt>
                <c:pt idx="4">
                  <c:v>7.2734829592684958E-3</c:v>
                </c:pt>
                <c:pt idx="5">
                  <c:v>3.5951787198669989E-2</c:v>
                </c:pt>
                <c:pt idx="6">
                  <c:v>4.9875311720698253E-3</c:v>
                </c:pt>
                <c:pt idx="7">
                  <c:v>7.7306733167082295E-2</c:v>
                </c:pt>
                <c:pt idx="8">
                  <c:v>1.0390689941812137E-3</c:v>
                </c:pt>
                <c:pt idx="9">
                  <c:v>4.1562759767248546E-4</c:v>
                </c:pt>
                <c:pt idx="10">
                  <c:v>9.5594347464671662E-3</c:v>
                </c:pt>
                <c:pt idx="11">
                  <c:v>0.1230257689110557</c:v>
                </c:pt>
                <c:pt idx="12">
                  <c:v>1.2053200332502078E-2</c:v>
                </c:pt>
                <c:pt idx="13">
                  <c:v>2.0781379883624273E-4</c:v>
                </c:pt>
                <c:pt idx="14">
                  <c:v>2.0781379883624274E-3</c:v>
                </c:pt>
                <c:pt idx="15">
                  <c:v>0</c:v>
                </c:pt>
                <c:pt idx="16">
                  <c:v>2.8678304239401497E-2</c:v>
                </c:pt>
                <c:pt idx="17">
                  <c:v>2.4937655860349127E-3</c:v>
                </c:pt>
                <c:pt idx="18">
                  <c:v>1.6625103906899418E-3</c:v>
                </c:pt>
                <c:pt idx="19">
                  <c:v>2.0781379883624273E-4</c:v>
                </c:pt>
                <c:pt idx="20">
                  <c:v>6.2344139650872816E-4</c:v>
                </c:pt>
                <c:pt idx="21">
                  <c:v>2.0781379883624273E-4</c:v>
                </c:pt>
                <c:pt idx="22">
                  <c:v>6.2344139650872816E-4</c:v>
                </c:pt>
                <c:pt idx="23">
                  <c:v>2.0781379883624273E-4</c:v>
                </c:pt>
                <c:pt idx="24">
                  <c:v>4.7797173732335831E-3</c:v>
                </c:pt>
                <c:pt idx="25">
                  <c:v>4.1562759767248546E-4</c:v>
                </c:pt>
                <c:pt idx="26">
                  <c:v>1.0390689941812137E-3</c:v>
                </c:pt>
                <c:pt idx="27">
                  <c:v>0</c:v>
                </c:pt>
                <c:pt idx="28">
                  <c:v>2.0781379883624273E-4</c:v>
                </c:pt>
                <c:pt idx="29">
                  <c:v>2.4314214463840397E-2</c:v>
                </c:pt>
                <c:pt idx="30">
                  <c:v>9.5594347464671662E-3</c:v>
                </c:pt>
              </c:numCache>
            </c:numRef>
          </c:val>
        </c:ser>
        <c:dLbls>
          <c:showLegendKey val="1"/>
          <c:showCatName val="1"/>
          <c:showPercent val="1"/>
        </c:dLbls>
        <c:firstSliceAng val="10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559339344915921"/>
          <c:y val="3.1518668739183298E-2"/>
          <c:w val="0.411633559268342"/>
          <c:h val="0.94269472865375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ITCOfficinaSans LT Book"/>
              <a:ea typeface="ITCOfficinaSans LT Book"/>
              <a:cs typeface="ITCOfficinaSans LT Book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ITCOfficinaSans LT Book"/>
          <a:ea typeface="ITCOfficinaSans LT Book"/>
          <a:cs typeface="ITCOfficinaSans LT Book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40</xdr:row>
      <xdr:rowOff>66675</xdr:rowOff>
    </xdr:from>
    <xdr:to>
      <xdr:col>17</xdr:col>
      <xdr:colOff>47625</xdr:colOff>
      <xdr:row>57</xdr:row>
      <xdr:rowOff>114300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0</xdr:row>
      <xdr:rowOff>171450</xdr:rowOff>
    </xdr:from>
    <xdr:to>
      <xdr:col>3</xdr:col>
      <xdr:colOff>266700</xdr:colOff>
      <xdr:row>3</xdr:row>
      <xdr:rowOff>95250</xdr:rowOff>
    </xdr:to>
    <xdr:pic>
      <xdr:nvPicPr>
        <xdr:cNvPr id="3074" name="3 Imagen" descr="logo_color_aj_alella_horitzont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171450"/>
          <a:ext cx="2190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41</xdr:row>
      <xdr:rowOff>152400</xdr:rowOff>
    </xdr:from>
    <xdr:to>
      <xdr:col>10</xdr:col>
      <xdr:colOff>619125</xdr:colOff>
      <xdr:row>59</xdr:row>
      <xdr:rowOff>47625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76200</xdr:rowOff>
    </xdr:from>
    <xdr:to>
      <xdr:col>2</xdr:col>
      <xdr:colOff>590550</xdr:colOff>
      <xdr:row>3</xdr:row>
      <xdr:rowOff>0</xdr:rowOff>
    </xdr:to>
    <xdr:pic>
      <xdr:nvPicPr>
        <xdr:cNvPr id="4098" name="3 Imagen" descr="logo_color_aj_alella_horitzont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6200"/>
          <a:ext cx="2276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2</xdr:col>
      <xdr:colOff>800100</xdr:colOff>
      <xdr:row>3</xdr:row>
      <xdr:rowOff>28575</xdr:rowOff>
    </xdr:to>
    <xdr:pic>
      <xdr:nvPicPr>
        <xdr:cNvPr id="5122" name="3 Imagen" descr="logo_color_aj_alella_horit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14300"/>
          <a:ext cx="22479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/>
  <dimension ref="A5:S50"/>
  <sheetViews>
    <sheetView topLeftCell="A10" workbookViewId="0">
      <selection activeCell="T6" sqref="T6"/>
    </sheetView>
  </sheetViews>
  <sheetFormatPr baseColWidth="10" defaultRowHeight="14.4"/>
  <cols>
    <col min="1" max="1" width="21.33203125" customWidth="1"/>
    <col min="2" max="2" width="5.44140625" style="53" customWidth="1"/>
    <col min="3" max="3" width="6.88671875" customWidth="1"/>
    <col min="4" max="4" width="5.44140625" customWidth="1"/>
    <col min="5" max="5" width="6.88671875" customWidth="1"/>
    <col min="6" max="6" width="5.44140625" customWidth="1"/>
    <col min="7" max="7" width="6.88671875" customWidth="1"/>
    <col min="8" max="8" width="5.44140625" customWidth="1"/>
    <col min="9" max="9" width="6.88671875" customWidth="1"/>
    <col min="10" max="10" width="5.44140625" customWidth="1"/>
    <col min="11" max="11" width="6.88671875" customWidth="1"/>
    <col min="12" max="12" width="5.44140625" customWidth="1"/>
    <col min="13" max="13" width="6.88671875" customWidth="1"/>
    <col min="14" max="14" width="5.44140625" customWidth="1"/>
    <col min="15" max="15" width="6.88671875" customWidth="1"/>
    <col min="16" max="16" width="5.44140625" customWidth="1"/>
    <col min="17" max="19" width="6.88671875" customWidth="1"/>
  </cols>
  <sheetData>
    <row r="5" spans="1:19">
      <c r="A5" s="3" t="s">
        <v>13</v>
      </c>
      <c r="B5" s="54" t="s">
        <v>10</v>
      </c>
      <c r="C5" s="54"/>
      <c r="D5" s="54"/>
      <c r="E5" s="54"/>
      <c r="F5" s="54" t="s">
        <v>11</v>
      </c>
      <c r="G5" s="54"/>
      <c r="H5" s="54"/>
      <c r="I5" s="54"/>
      <c r="J5" s="57" t="s">
        <v>12</v>
      </c>
      <c r="K5" s="57"/>
      <c r="L5" s="57"/>
      <c r="M5" s="57"/>
      <c r="N5" s="54" t="s">
        <v>68</v>
      </c>
      <c r="O5" s="54"/>
      <c r="P5" s="54"/>
      <c r="Q5" s="54"/>
      <c r="R5" s="54" t="s">
        <v>17</v>
      </c>
      <c r="S5" s="54"/>
    </row>
    <row r="6" spans="1:19">
      <c r="A6" s="3" t="s">
        <v>14</v>
      </c>
      <c r="B6" s="55" t="s">
        <v>7</v>
      </c>
      <c r="C6" s="55"/>
      <c r="D6" s="55" t="s">
        <v>8</v>
      </c>
      <c r="E6" s="55"/>
      <c r="F6" s="55" t="s">
        <v>7</v>
      </c>
      <c r="G6" s="55"/>
      <c r="H6" s="55" t="s">
        <v>8</v>
      </c>
      <c r="I6" s="55"/>
      <c r="J6" s="55" t="s">
        <v>7</v>
      </c>
      <c r="K6" s="55"/>
      <c r="L6" s="55" t="s">
        <v>8</v>
      </c>
      <c r="M6" s="55"/>
      <c r="N6" s="55" t="s">
        <v>7</v>
      </c>
      <c r="O6" s="55"/>
      <c r="P6" s="55" t="s">
        <v>8</v>
      </c>
      <c r="Q6" s="55"/>
      <c r="R6" s="56"/>
      <c r="S6" s="56"/>
    </row>
    <row r="7" spans="1:19">
      <c r="A7" s="12" t="s">
        <v>15</v>
      </c>
      <c r="B7" s="49">
        <v>899</v>
      </c>
      <c r="C7" s="5"/>
      <c r="D7" s="4">
        <v>951</v>
      </c>
      <c r="E7" s="5"/>
      <c r="F7" s="4">
        <v>812</v>
      </c>
      <c r="G7" s="5"/>
      <c r="H7" s="4">
        <v>987</v>
      </c>
      <c r="I7" s="5"/>
      <c r="J7" s="4">
        <v>818</v>
      </c>
      <c r="K7" s="5"/>
      <c r="L7" s="4">
        <v>930</v>
      </c>
      <c r="M7" s="5"/>
      <c r="N7" s="4">
        <v>747</v>
      </c>
      <c r="O7" s="5"/>
      <c r="P7" s="4">
        <v>866</v>
      </c>
      <c r="Q7" s="5"/>
      <c r="R7" s="4">
        <f>+B7+D7+F7+H7+J7+L7+N7+P7</f>
        <v>7010</v>
      </c>
      <c r="S7" s="5"/>
    </row>
    <row r="8" spans="1:19">
      <c r="A8" s="12" t="s">
        <v>16</v>
      </c>
      <c r="B8" s="50">
        <v>676</v>
      </c>
      <c r="C8" s="6">
        <f>+B8/B7</f>
        <v>0.75194660734149055</v>
      </c>
      <c r="D8" s="44">
        <v>745</v>
      </c>
      <c r="E8" s="6">
        <f>+D8/D7</f>
        <v>0.78338590956887488</v>
      </c>
      <c r="F8" s="44">
        <v>586</v>
      </c>
      <c r="G8" s="6">
        <f>+F8/F7</f>
        <v>0.72167487684729059</v>
      </c>
      <c r="H8" s="44">
        <v>739</v>
      </c>
      <c r="I8" s="6">
        <f>+H8/H7</f>
        <v>0.74873353596757852</v>
      </c>
      <c r="J8" s="44">
        <v>628</v>
      </c>
      <c r="K8" s="6">
        <f>+J8/J7</f>
        <v>0.76772616136919314</v>
      </c>
      <c r="L8" s="44">
        <v>716</v>
      </c>
      <c r="M8" s="6">
        <f>+L8/L7</f>
        <v>0.76989247311827957</v>
      </c>
      <c r="N8" s="44">
        <v>560</v>
      </c>
      <c r="O8" s="6">
        <f>+N8/N7</f>
        <v>0.74966532797858099</v>
      </c>
      <c r="P8" s="44">
        <v>651</v>
      </c>
      <c r="Q8" s="6">
        <f>+P8/P7</f>
        <v>0.75173210161662818</v>
      </c>
      <c r="R8" s="4">
        <f>+B8+D8+F8+H8+J8+L8+N8+P8</f>
        <v>5301</v>
      </c>
      <c r="S8" s="6">
        <f>+R8/R7</f>
        <v>0.7562054208273894</v>
      </c>
    </row>
    <row r="9" spans="1:19">
      <c r="A9" s="7"/>
      <c r="B9" s="51"/>
      <c r="C9" s="8"/>
      <c r="D9" s="45"/>
      <c r="E9" s="8"/>
      <c r="F9" s="45"/>
      <c r="G9" s="8"/>
      <c r="H9" s="45"/>
      <c r="I9" s="8"/>
      <c r="J9" s="45"/>
      <c r="K9" s="8"/>
      <c r="L9" s="45"/>
      <c r="M9" s="8"/>
      <c r="N9" s="45"/>
      <c r="O9" s="8"/>
      <c r="P9" s="45"/>
      <c r="Q9" s="8"/>
      <c r="R9" s="8"/>
      <c r="S9" s="8"/>
    </row>
    <row r="10" spans="1:19">
      <c r="A10" s="12" t="s">
        <v>1</v>
      </c>
      <c r="B10" s="50">
        <v>44</v>
      </c>
      <c r="C10" s="6">
        <f>+B10/$B$8</f>
        <v>6.5088757396449703E-2</v>
      </c>
      <c r="D10" s="44">
        <v>49</v>
      </c>
      <c r="E10" s="6">
        <f>+D10/$D$8</f>
        <v>6.5771812080536909E-2</v>
      </c>
      <c r="F10" s="44">
        <v>38</v>
      </c>
      <c r="G10" s="6">
        <f>+F10/$F$8</f>
        <v>6.4846416382252553E-2</v>
      </c>
      <c r="H10" s="44">
        <v>42</v>
      </c>
      <c r="I10" s="6">
        <f>+H10/$H$8</f>
        <v>5.6833558863328824E-2</v>
      </c>
      <c r="J10" s="44">
        <v>28</v>
      </c>
      <c r="K10" s="6">
        <f>+J10/$J$8</f>
        <v>4.4585987261146494E-2</v>
      </c>
      <c r="L10" s="44">
        <v>30</v>
      </c>
      <c r="M10" s="6">
        <f>+L10/$L$8</f>
        <v>4.189944134078212E-2</v>
      </c>
      <c r="N10" s="44">
        <v>43</v>
      </c>
      <c r="O10" s="6">
        <f>+N10/$N$8</f>
        <v>7.678571428571429E-2</v>
      </c>
      <c r="P10" s="44">
        <v>53</v>
      </c>
      <c r="Q10" s="6">
        <f>+P10/$P$8</f>
        <v>8.1413210445468509E-2</v>
      </c>
      <c r="R10" s="4">
        <f>+B10+D10+F10+H10+J10+L10+N10+P10</f>
        <v>327</v>
      </c>
      <c r="S10" s="6">
        <f>+R10/$R$8</f>
        <v>6.1686474250141482E-2</v>
      </c>
    </row>
    <row r="11" spans="1:19">
      <c r="A11" s="12" t="s">
        <v>19</v>
      </c>
      <c r="B11" s="50">
        <v>324</v>
      </c>
      <c r="C11" s="6">
        <f t="shared" ref="C11:C27" si="0">+B11/$B$8</f>
        <v>0.47928994082840237</v>
      </c>
      <c r="D11" s="44">
        <v>350</v>
      </c>
      <c r="E11" s="6">
        <f t="shared" ref="E11:E27" si="1">+D11/$D$8</f>
        <v>0.46979865771812079</v>
      </c>
      <c r="F11" s="44">
        <v>244</v>
      </c>
      <c r="G11" s="6">
        <f t="shared" ref="G11:G27" si="2">+F11/$F$8</f>
        <v>0.41638225255972694</v>
      </c>
      <c r="H11" s="44">
        <v>288</v>
      </c>
      <c r="I11" s="6">
        <f t="shared" ref="I11:I27" si="3">+H11/$H$8</f>
        <v>0.38971583220568334</v>
      </c>
      <c r="J11" s="44">
        <v>323</v>
      </c>
      <c r="K11" s="6">
        <f t="shared" ref="K11:K27" si="4">+J11/$J$8</f>
        <v>0.51433121019108285</v>
      </c>
      <c r="L11" s="44">
        <v>393</v>
      </c>
      <c r="M11" s="6">
        <f t="shared" ref="M11:M27" si="5">+L11/$L$8</f>
        <v>0.5488826815642458</v>
      </c>
      <c r="N11" s="44">
        <v>209</v>
      </c>
      <c r="O11" s="6">
        <f t="shared" ref="O11:O27" si="6">+N11/$N$8</f>
        <v>0.37321428571428572</v>
      </c>
      <c r="P11" s="44">
        <v>253</v>
      </c>
      <c r="Q11" s="6">
        <f t="shared" ref="Q11:Q27" si="7">+P11/$P$8</f>
        <v>0.38863287250384027</v>
      </c>
      <c r="R11" s="4">
        <f>+B11+D11+F11+H11+J11+L11+N11+P11</f>
        <v>2384</v>
      </c>
      <c r="S11" s="6">
        <f t="shared" ref="S11:S27" si="8">+R11/$R$8</f>
        <v>0.44972646670439542</v>
      </c>
    </row>
    <row r="12" spans="1:19">
      <c r="A12" s="12" t="s">
        <v>24</v>
      </c>
      <c r="B12" s="50">
        <v>45</v>
      </c>
      <c r="C12" s="6">
        <f>+B12/$B$8</f>
        <v>6.6568047337278113E-2</v>
      </c>
      <c r="D12" s="44">
        <v>40</v>
      </c>
      <c r="E12" s="6">
        <f t="shared" si="1"/>
        <v>5.3691275167785234E-2</v>
      </c>
      <c r="F12" s="44">
        <v>35</v>
      </c>
      <c r="G12" s="6">
        <f t="shared" si="2"/>
        <v>5.9726962457337884E-2</v>
      </c>
      <c r="H12" s="44">
        <v>62</v>
      </c>
      <c r="I12" s="6">
        <f t="shared" si="3"/>
        <v>8.3897158322056839E-2</v>
      </c>
      <c r="J12" s="44">
        <v>27</v>
      </c>
      <c r="K12" s="6">
        <f t="shared" si="4"/>
        <v>4.2993630573248405E-2</v>
      </c>
      <c r="L12" s="44">
        <v>34</v>
      </c>
      <c r="M12" s="6">
        <f t="shared" si="5"/>
        <v>4.7486033519553071E-2</v>
      </c>
      <c r="N12" s="44">
        <v>44</v>
      </c>
      <c r="O12" s="6">
        <f t="shared" si="6"/>
        <v>7.857142857142857E-2</v>
      </c>
      <c r="P12" s="44">
        <v>55</v>
      </c>
      <c r="Q12" s="6">
        <f t="shared" si="7"/>
        <v>8.4485407066052232E-2</v>
      </c>
      <c r="R12" s="4">
        <f>+B12+D12+F12+H12+J12+L12+N12+P12</f>
        <v>342</v>
      </c>
      <c r="S12" s="6">
        <f t="shared" si="8"/>
        <v>6.4516129032258063E-2</v>
      </c>
    </row>
    <row r="13" spans="1:19">
      <c r="A13" s="12" t="s">
        <v>50</v>
      </c>
      <c r="B13" s="50">
        <v>105</v>
      </c>
      <c r="C13" s="6">
        <f t="shared" si="0"/>
        <v>0.15532544378698224</v>
      </c>
      <c r="D13" s="44">
        <v>143</v>
      </c>
      <c r="E13" s="6">
        <f t="shared" si="1"/>
        <v>0.1919463087248322</v>
      </c>
      <c r="F13" s="44">
        <v>65</v>
      </c>
      <c r="G13" s="6">
        <f t="shared" si="2"/>
        <v>0.11092150170648464</v>
      </c>
      <c r="H13" s="44">
        <v>102</v>
      </c>
      <c r="I13" s="6">
        <f t="shared" si="3"/>
        <v>0.13802435723951287</v>
      </c>
      <c r="J13" s="44">
        <v>106</v>
      </c>
      <c r="K13" s="6">
        <f t="shared" si="4"/>
        <v>0.16878980891719744</v>
      </c>
      <c r="L13" s="44">
        <v>117</v>
      </c>
      <c r="M13" s="6">
        <f t="shared" si="5"/>
        <v>0.16340782122905029</v>
      </c>
      <c r="N13" s="44">
        <v>76</v>
      </c>
      <c r="O13" s="6">
        <f t="shared" si="6"/>
        <v>0.1357142857142857</v>
      </c>
      <c r="P13" s="44">
        <v>81</v>
      </c>
      <c r="Q13" s="6">
        <f t="shared" si="7"/>
        <v>0.12442396313364056</v>
      </c>
      <c r="R13" s="4">
        <f>+B13+D13+F13+H13+J13+L13+N13+P13</f>
        <v>795</v>
      </c>
      <c r="S13" s="6">
        <f t="shared" si="8"/>
        <v>0.14997170345217883</v>
      </c>
    </row>
    <row r="14" spans="1:19">
      <c r="A14" s="12" t="s">
        <v>62</v>
      </c>
      <c r="B14" s="50">
        <v>9</v>
      </c>
      <c r="C14" s="6">
        <f t="shared" si="0"/>
        <v>1.3313609467455622E-2</v>
      </c>
      <c r="D14" s="44">
        <v>8</v>
      </c>
      <c r="E14" s="6">
        <f t="shared" si="1"/>
        <v>1.0738255033557046E-2</v>
      </c>
      <c r="F14" s="44">
        <v>6</v>
      </c>
      <c r="G14" s="6">
        <f t="shared" si="2"/>
        <v>1.0238907849829351E-2</v>
      </c>
      <c r="H14" s="44">
        <v>7</v>
      </c>
      <c r="I14" s="6">
        <f t="shared" si="3"/>
        <v>9.4722598105548041E-3</v>
      </c>
      <c r="J14" s="44">
        <v>8</v>
      </c>
      <c r="K14" s="6">
        <f t="shared" si="4"/>
        <v>1.2738853503184714E-2</v>
      </c>
      <c r="L14" s="44">
        <v>6</v>
      </c>
      <c r="M14" s="6">
        <f t="shared" si="5"/>
        <v>8.3798882681564244E-3</v>
      </c>
      <c r="N14" s="44">
        <v>7</v>
      </c>
      <c r="O14" s="6">
        <f t="shared" si="6"/>
        <v>1.2500000000000001E-2</v>
      </c>
      <c r="P14" s="44">
        <v>10</v>
      </c>
      <c r="Q14" s="6">
        <f t="shared" si="7"/>
        <v>1.5360983102918587E-2</v>
      </c>
      <c r="R14" s="4">
        <f t="shared" ref="R14:R27" si="9">+B14+D14+F14+H14+J14+L14+N14+P14</f>
        <v>61</v>
      </c>
      <c r="S14" s="6">
        <f t="shared" si="8"/>
        <v>1.1507262780607432E-2</v>
      </c>
    </row>
    <row r="15" spans="1:19">
      <c r="A15" s="12" t="s">
        <v>28</v>
      </c>
      <c r="B15" s="50">
        <v>4</v>
      </c>
      <c r="C15" s="6">
        <f t="shared" si="0"/>
        <v>5.9171597633136093E-3</v>
      </c>
      <c r="D15" s="44">
        <v>2</v>
      </c>
      <c r="E15" s="6">
        <f t="shared" si="1"/>
        <v>2.6845637583892616E-3</v>
      </c>
      <c r="F15" s="44">
        <v>4</v>
      </c>
      <c r="G15" s="6">
        <f t="shared" si="2"/>
        <v>6.8259385665529011E-3</v>
      </c>
      <c r="H15" s="44">
        <v>7</v>
      </c>
      <c r="I15" s="6">
        <f t="shared" si="3"/>
        <v>9.4722598105548041E-3</v>
      </c>
      <c r="J15" s="44">
        <v>2</v>
      </c>
      <c r="K15" s="6">
        <f t="shared" si="4"/>
        <v>3.1847133757961785E-3</v>
      </c>
      <c r="L15" s="44">
        <v>2</v>
      </c>
      <c r="M15" s="6">
        <f t="shared" si="5"/>
        <v>2.7932960893854749E-3</v>
      </c>
      <c r="N15" s="44">
        <v>5</v>
      </c>
      <c r="O15" s="6">
        <f t="shared" si="6"/>
        <v>8.9285714285714281E-3</v>
      </c>
      <c r="P15" s="44">
        <v>3</v>
      </c>
      <c r="Q15" s="6">
        <f t="shared" si="7"/>
        <v>4.608294930875576E-3</v>
      </c>
      <c r="R15" s="4">
        <f t="shared" si="9"/>
        <v>29</v>
      </c>
      <c r="S15" s="6">
        <f t="shared" si="8"/>
        <v>5.4706659120920577E-3</v>
      </c>
    </row>
    <row r="16" spans="1:19">
      <c r="A16" s="37" t="s">
        <v>52</v>
      </c>
      <c r="B16" s="50">
        <v>31</v>
      </c>
      <c r="C16" s="6">
        <f t="shared" si="0"/>
        <v>4.5857988165680472E-2</v>
      </c>
      <c r="D16" s="44">
        <v>20</v>
      </c>
      <c r="E16" s="6">
        <f t="shared" si="1"/>
        <v>2.6845637583892617E-2</v>
      </c>
      <c r="F16" s="44">
        <v>19</v>
      </c>
      <c r="G16" s="6">
        <f t="shared" si="2"/>
        <v>3.2423208191126277E-2</v>
      </c>
      <c r="H16" s="44">
        <v>18</v>
      </c>
      <c r="I16" s="6">
        <f t="shared" si="3"/>
        <v>2.4357239512855209E-2</v>
      </c>
      <c r="J16" s="44">
        <v>21</v>
      </c>
      <c r="K16" s="6">
        <f t="shared" si="4"/>
        <v>3.3439490445859872E-2</v>
      </c>
      <c r="L16" s="44">
        <v>24</v>
      </c>
      <c r="M16" s="6">
        <f t="shared" si="5"/>
        <v>3.3519553072625698E-2</v>
      </c>
      <c r="N16" s="44">
        <v>21</v>
      </c>
      <c r="O16" s="6">
        <f t="shared" si="6"/>
        <v>3.7499999999999999E-2</v>
      </c>
      <c r="P16" s="44">
        <v>19</v>
      </c>
      <c r="Q16" s="6">
        <f t="shared" si="7"/>
        <v>2.9185867895545316E-2</v>
      </c>
      <c r="R16" s="4">
        <f t="shared" si="9"/>
        <v>173</v>
      </c>
      <c r="S16" s="6">
        <f t="shared" si="8"/>
        <v>3.2635351820411246E-2</v>
      </c>
    </row>
    <row r="17" spans="1:19">
      <c r="A17" s="12" t="s">
        <v>53</v>
      </c>
      <c r="B17" s="50">
        <v>3</v>
      </c>
      <c r="C17" s="6">
        <f t="shared" si="0"/>
        <v>4.4378698224852072E-3</v>
      </c>
      <c r="D17" s="44">
        <v>5</v>
      </c>
      <c r="E17" s="6">
        <f t="shared" si="1"/>
        <v>6.7114093959731542E-3</v>
      </c>
      <c r="F17" s="44">
        <v>3</v>
      </c>
      <c r="G17" s="6">
        <f t="shared" si="2"/>
        <v>5.1194539249146756E-3</v>
      </c>
      <c r="H17" s="44">
        <v>6</v>
      </c>
      <c r="I17" s="6">
        <f t="shared" si="3"/>
        <v>8.119079837618403E-3</v>
      </c>
      <c r="J17" s="44">
        <v>1</v>
      </c>
      <c r="K17" s="6">
        <f t="shared" si="4"/>
        <v>1.5923566878980893E-3</v>
      </c>
      <c r="L17" s="44">
        <v>3</v>
      </c>
      <c r="M17" s="6">
        <f t="shared" si="5"/>
        <v>4.1899441340782122E-3</v>
      </c>
      <c r="N17" s="44">
        <v>2</v>
      </c>
      <c r="O17" s="6">
        <f t="shared" si="6"/>
        <v>3.5714285714285713E-3</v>
      </c>
      <c r="P17" s="44">
        <v>3</v>
      </c>
      <c r="Q17" s="6">
        <f t="shared" si="7"/>
        <v>4.608294930875576E-3</v>
      </c>
      <c r="R17" s="4">
        <f t="shared" si="9"/>
        <v>26</v>
      </c>
      <c r="S17" s="6">
        <f t="shared" si="8"/>
        <v>4.9047349556687421E-3</v>
      </c>
    </row>
    <row r="18" spans="1:19">
      <c r="A18" s="12" t="s">
        <v>63</v>
      </c>
      <c r="B18" s="50">
        <v>37</v>
      </c>
      <c r="C18" s="6">
        <f t="shared" si="0"/>
        <v>5.473372781065089E-2</v>
      </c>
      <c r="D18" s="44">
        <v>38</v>
      </c>
      <c r="E18" s="6">
        <f t="shared" si="1"/>
        <v>5.1006711409395972E-2</v>
      </c>
      <c r="F18" s="44">
        <v>52</v>
      </c>
      <c r="G18" s="6">
        <f t="shared" si="2"/>
        <v>8.8737201365187715E-2</v>
      </c>
      <c r="H18" s="44">
        <v>52</v>
      </c>
      <c r="I18" s="6">
        <f t="shared" si="3"/>
        <v>7.0365358592692828E-2</v>
      </c>
      <c r="J18" s="44">
        <v>34</v>
      </c>
      <c r="K18" s="6">
        <f t="shared" si="4"/>
        <v>5.4140127388535034E-2</v>
      </c>
      <c r="L18" s="44">
        <v>27</v>
      </c>
      <c r="M18" s="6">
        <f t="shared" si="5"/>
        <v>3.7709497206703912E-2</v>
      </c>
      <c r="N18" s="44">
        <v>55</v>
      </c>
      <c r="O18" s="6">
        <f t="shared" si="6"/>
        <v>9.8214285714285712E-2</v>
      </c>
      <c r="P18" s="44">
        <v>47</v>
      </c>
      <c r="Q18" s="6">
        <f t="shared" si="7"/>
        <v>7.2196620583717355E-2</v>
      </c>
      <c r="R18" s="4">
        <f t="shared" si="9"/>
        <v>342</v>
      </c>
      <c r="S18" s="6">
        <f t="shared" si="8"/>
        <v>6.4516129032258063E-2</v>
      </c>
    </row>
    <row r="19" spans="1:19">
      <c r="A19" s="37" t="s">
        <v>64</v>
      </c>
      <c r="B19" s="50">
        <v>0</v>
      </c>
      <c r="C19" s="6">
        <f t="shared" si="0"/>
        <v>0</v>
      </c>
      <c r="D19" s="44">
        <v>0</v>
      </c>
      <c r="E19" s="6">
        <f t="shared" si="1"/>
        <v>0</v>
      </c>
      <c r="F19" s="44">
        <v>0</v>
      </c>
      <c r="G19" s="6">
        <f t="shared" si="2"/>
        <v>0</v>
      </c>
      <c r="H19" s="44">
        <v>0</v>
      </c>
      <c r="I19" s="6">
        <f t="shared" si="3"/>
        <v>0</v>
      </c>
      <c r="J19" s="44">
        <v>0</v>
      </c>
      <c r="K19" s="6">
        <f t="shared" si="4"/>
        <v>0</v>
      </c>
      <c r="L19" s="44">
        <v>1</v>
      </c>
      <c r="M19" s="6">
        <f t="shared" si="5"/>
        <v>1.3966480446927375E-3</v>
      </c>
      <c r="N19" s="44">
        <v>0</v>
      </c>
      <c r="O19" s="6">
        <f t="shared" si="6"/>
        <v>0</v>
      </c>
      <c r="P19" s="44">
        <v>0</v>
      </c>
      <c r="Q19" s="6">
        <f t="shared" si="7"/>
        <v>0</v>
      </c>
      <c r="R19" s="4">
        <f t="shared" si="9"/>
        <v>1</v>
      </c>
      <c r="S19" s="6">
        <f t="shared" si="8"/>
        <v>1.8864365214110544E-4</v>
      </c>
    </row>
    <row r="20" spans="1:19">
      <c r="A20" s="12" t="s">
        <v>65</v>
      </c>
      <c r="B20" s="50">
        <v>1</v>
      </c>
      <c r="C20" s="6">
        <f t="shared" si="0"/>
        <v>1.4792899408284023E-3</v>
      </c>
      <c r="D20" s="44">
        <v>8</v>
      </c>
      <c r="E20" s="6">
        <f t="shared" si="1"/>
        <v>1.0738255033557046E-2</v>
      </c>
      <c r="F20" s="44">
        <v>5</v>
      </c>
      <c r="G20" s="6">
        <f t="shared" si="2"/>
        <v>8.5324232081911266E-3</v>
      </c>
      <c r="H20" s="44">
        <v>3</v>
      </c>
      <c r="I20" s="6">
        <f t="shared" si="3"/>
        <v>4.0595399188092015E-3</v>
      </c>
      <c r="J20" s="44">
        <v>4</v>
      </c>
      <c r="K20" s="6">
        <f t="shared" si="4"/>
        <v>6.369426751592357E-3</v>
      </c>
      <c r="L20" s="44">
        <v>4</v>
      </c>
      <c r="M20" s="6">
        <f t="shared" si="5"/>
        <v>5.5865921787709499E-3</v>
      </c>
      <c r="N20" s="44">
        <v>3</v>
      </c>
      <c r="O20" s="6">
        <f t="shared" si="6"/>
        <v>5.3571428571428572E-3</v>
      </c>
      <c r="P20" s="44">
        <v>6</v>
      </c>
      <c r="Q20" s="6">
        <f t="shared" si="7"/>
        <v>9.2165898617511521E-3</v>
      </c>
      <c r="R20" s="4">
        <f t="shared" si="9"/>
        <v>34</v>
      </c>
      <c r="S20" s="6">
        <f t="shared" si="8"/>
        <v>6.4138841727975852E-3</v>
      </c>
    </row>
    <row r="21" spans="1:19">
      <c r="A21" s="12" t="s">
        <v>57</v>
      </c>
      <c r="B21" s="50">
        <v>55</v>
      </c>
      <c r="C21" s="6">
        <f t="shared" si="0"/>
        <v>8.1360946745562129E-2</v>
      </c>
      <c r="D21" s="44">
        <v>60</v>
      </c>
      <c r="E21" s="6">
        <f t="shared" si="1"/>
        <v>8.0536912751677847E-2</v>
      </c>
      <c r="F21" s="44">
        <v>99</v>
      </c>
      <c r="G21" s="6">
        <f t="shared" si="2"/>
        <v>0.16894197952218429</v>
      </c>
      <c r="H21" s="44">
        <v>128</v>
      </c>
      <c r="I21" s="6">
        <f t="shared" si="3"/>
        <v>0.17320703653585928</v>
      </c>
      <c r="J21" s="44">
        <v>68</v>
      </c>
      <c r="K21" s="6">
        <f t="shared" si="4"/>
        <v>0.10828025477707007</v>
      </c>
      <c r="L21" s="44">
        <v>60</v>
      </c>
      <c r="M21" s="6">
        <f t="shared" si="5"/>
        <v>8.3798882681564241E-2</v>
      </c>
      <c r="N21" s="44">
        <v>80</v>
      </c>
      <c r="O21" s="6">
        <f t="shared" si="6"/>
        <v>0.14285714285714285</v>
      </c>
      <c r="P21" s="44">
        <v>102</v>
      </c>
      <c r="Q21" s="6">
        <f t="shared" si="7"/>
        <v>0.15668202764976957</v>
      </c>
      <c r="R21" s="4">
        <f t="shared" si="9"/>
        <v>652</v>
      </c>
      <c r="S21" s="6">
        <f t="shared" si="8"/>
        <v>0.12299566119600075</v>
      </c>
    </row>
    <row r="22" spans="1:19">
      <c r="A22" s="12" t="s">
        <v>66</v>
      </c>
      <c r="B22" s="50">
        <v>2</v>
      </c>
      <c r="C22" s="6">
        <f t="shared" si="0"/>
        <v>2.9585798816568047E-3</v>
      </c>
      <c r="D22" s="44">
        <v>2</v>
      </c>
      <c r="E22" s="6">
        <f t="shared" si="1"/>
        <v>2.6845637583892616E-3</v>
      </c>
      <c r="F22" s="44">
        <v>5</v>
      </c>
      <c r="G22" s="6">
        <f t="shared" si="2"/>
        <v>8.5324232081911266E-3</v>
      </c>
      <c r="H22" s="44">
        <v>5</v>
      </c>
      <c r="I22" s="6">
        <f t="shared" si="3"/>
        <v>6.7658998646820028E-3</v>
      </c>
      <c r="J22" s="44">
        <v>1</v>
      </c>
      <c r="K22" s="6">
        <f t="shared" si="4"/>
        <v>1.5923566878980893E-3</v>
      </c>
      <c r="L22" s="44">
        <v>1</v>
      </c>
      <c r="M22" s="6">
        <f t="shared" si="5"/>
        <v>1.3966480446927375E-3</v>
      </c>
      <c r="N22" s="44">
        <v>3</v>
      </c>
      <c r="O22" s="6">
        <f t="shared" si="6"/>
        <v>5.3571428571428572E-3</v>
      </c>
      <c r="P22" s="44">
        <v>3</v>
      </c>
      <c r="Q22" s="6">
        <f t="shared" si="7"/>
        <v>4.608294930875576E-3</v>
      </c>
      <c r="R22" s="4">
        <f t="shared" si="9"/>
        <v>22</v>
      </c>
      <c r="S22" s="6">
        <f t="shared" si="8"/>
        <v>4.1501603471043201E-3</v>
      </c>
    </row>
    <row r="23" spans="1:19">
      <c r="A23" s="12" t="s">
        <v>67</v>
      </c>
      <c r="B23" s="50">
        <v>0</v>
      </c>
      <c r="C23" s="6">
        <f t="shared" si="0"/>
        <v>0</v>
      </c>
      <c r="D23" s="44">
        <v>1</v>
      </c>
      <c r="E23" s="6">
        <f t="shared" si="1"/>
        <v>1.3422818791946308E-3</v>
      </c>
      <c r="F23" s="44">
        <v>1</v>
      </c>
      <c r="G23" s="6">
        <f t="shared" si="2"/>
        <v>1.7064846416382253E-3</v>
      </c>
      <c r="H23" s="44">
        <v>2</v>
      </c>
      <c r="I23" s="6">
        <f t="shared" si="3"/>
        <v>2.7063599458728013E-3</v>
      </c>
      <c r="J23" s="44">
        <v>0</v>
      </c>
      <c r="K23" s="6">
        <f t="shared" si="4"/>
        <v>0</v>
      </c>
      <c r="L23" s="44">
        <v>1</v>
      </c>
      <c r="M23" s="6">
        <f t="shared" si="5"/>
        <v>1.3966480446927375E-3</v>
      </c>
      <c r="N23" s="44">
        <v>1</v>
      </c>
      <c r="O23" s="6">
        <f t="shared" si="6"/>
        <v>1.7857142857142857E-3</v>
      </c>
      <c r="P23" s="44">
        <v>0</v>
      </c>
      <c r="Q23" s="6">
        <f t="shared" si="7"/>
        <v>0</v>
      </c>
      <c r="R23" s="4">
        <f t="shared" si="9"/>
        <v>6</v>
      </c>
      <c r="S23" s="6">
        <f t="shared" si="8"/>
        <v>1.1318619128466328E-3</v>
      </c>
    </row>
    <row r="24" spans="1:19">
      <c r="A24" s="12" t="s">
        <v>60</v>
      </c>
      <c r="B24" s="50">
        <v>2</v>
      </c>
      <c r="C24" s="6">
        <f t="shared" si="0"/>
        <v>2.9585798816568047E-3</v>
      </c>
      <c r="D24" s="44">
        <v>0</v>
      </c>
      <c r="E24" s="6">
        <f t="shared" si="1"/>
        <v>0</v>
      </c>
      <c r="F24" s="44">
        <v>1</v>
      </c>
      <c r="G24" s="6">
        <f t="shared" si="2"/>
        <v>1.7064846416382253E-3</v>
      </c>
      <c r="H24" s="44">
        <v>1</v>
      </c>
      <c r="I24" s="6">
        <f t="shared" si="3"/>
        <v>1.3531799729364006E-3</v>
      </c>
      <c r="J24" s="44">
        <v>0</v>
      </c>
      <c r="K24" s="6">
        <f t="shared" si="4"/>
        <v>0</v>
      </c>
      <c r="L24" s="44">
        <v>0</v>
      </c>
      <c r="M24" s="6">
        <f t="shared" si="5"/>
        <v>0</v>
      </c>
      <c r="N24" s="44">
        <v>0</v>
      </c>
      <c r="O24" s="6">
        <f t="shared" si="6"/>
        <v>0</v>
      </c>
      <c r="P24" s="44">
        <v>3</v>
      </c>
      <c r="Q24" s="6">
        <f t="shared" si="7"/>
        <v>4.608294930875576E-3</v>
      </c>
      <c r="R24" s="4">
        <f t="shared" si="9"/>
        <v>7</v>
      </c>
      <c r="S24" s="6">
        <f t="shared" si="8"/>
        <v>1.3205055649877383E-3</v>
      </c>
    </row>
    <row r="25" spans="1:19">
      <c r="A25" s="12" t="s">
        <v>61</v>
      </c>
      <c r="B25" s="50">
        <v>0</v>
      </c>
      <c r="C25" s="6">
        <f t="shared" si="0"/>
        <v>0</v>
      </c>
      <c r="D25" s="44">
        <v>3</v>
      </c>
      <c r="E25" s="6">
        <f t="shared" si="1"/>
        <v>4.0268456375838931E-3</v>
      </c>
      <c r="F25" s="44">
        <v>0</v>
      </c>
      <c r="G25" s="6">
        <f t="shared" si="2"/>
        <v>0</v>
      </c>
      <c r="H25" s="44">
        <v>2</v>
      </c>
      <c r="I25" s="6">
        <f t="shared" si="3"/>
        <v>2.7063599458728013E-3</v>
      </c>
      <c r="J25" s="44">
        <v>0</v>
      </c>
      <c r="K25" s="6">
        <f t="shared" si="4"/>
        <v>0</v>
      </c>
      <c r="L25" s="44">
        <v>0</v>
      </c>
      <c r="M25" s="6">
        <f t="shared" si="5"/>
        <v>0</v>
      </c>
      <c r="N25" s="44">
        <v>2</v>
      </c>
      <c r="O25" s="6">
        <f t="shared" si="6"/>
        <v>3.5714285714285713E-3</v>
      </c>
      <c r="P25" s="44">
        <v>2</v>
      </c>
      <c r="Q25" s="6">
        <f t="shared" si="7"/>
        <v>3.0721966205837174E-3</v>
      </c>
      <c r="R25" s="4">
        <f t="shared" si="9"/>
        <v>9</v>
      </c>
      <c r="S25" s="6">
        <f t="shared" si="8"/>
        <v>1.697792869269949E-3</v>
      </c>
    </row>
    <row r="26" spans="1:19">
      <c r="A26" s="12" t="s">
        <v>21</v>
      </c>
      <c r="B26" s="50">
        <v>9</v>
      </c>
      <c r="C26" s="6">
        <f t="shared" si="0"/>
        <v>1.3313609467455622E-2</v>
      </c>
      <c r="D26" s="44">
        <v>9</v>
      </c>
      <c r="E26" s="6">
        <f t="shared" si="1"/>
        <v>1.2080536912751677E-2</v>
      </c>
      <c r="F26" s="44">
        <v>4</v>
      </c>
      <c r="G26" s="6">
        <f t="shared" si="2"/>
        <v>6.8259385665529011E-3</v>
      </c>
      <c r="H26" s="44">
        <v>10</v>
      </c>
      <c r="I26" s="6">
        <f t="shared" si="3"/>
        <v>1.3531799729364006E-2</v>
      </c>
      <c r="J26" s="44">
        <v>3</v>
      </c>
      <c r="K26" s="6">
        <f t="shared" si="4"/>
        <v>4.7770700636942673E-3</v>
      </c>
      <c r="L26" s="44">
        <v>6</v>
      </c>
      <c r="M26" s="6">
        <f t="shared" si="5"/>
        <v>8.3798882681564244E-3</v>
      </c>
      <c r="N26" s="44">
        <v>7</v>
      </c>
      <c r="O26" s="6">
        <f t="shared" si="6"/>
        <v>1.2500000000000001E-2</v>
      </c>
      <c r="P26" s="44">
        <v>8</v>
      </c>
      <c r="Q26" s="6">
        <f t="shared" si="7"/>
        <v>1.2288786482334869E-2</v>
      </c>
      <c r="R26" s="4">
        <f t="shared" si="9"/>
        <v>56</v>
      </c>
      <c r="S26" s="6">
        <f t="shared" si="8"/>
        <v>1.0564044519901906E-2</v>
      </c>
    </row>
    <row r="27" spans="1:19">
      <c r="A27" s="12" t="s">
        <v>4</v>
      </c>
      <c r="B27" s="50">
        <v>5</v>
      </c>
      <c r="C27" s="6">
        <f t="shared" si="0"/>
        <v>7.3964497041420114E-3</v>
      </c>
      <c r="D27" s="44">
        <v>7</v>
      </c>
      <c r="E27" s="6">
        <f t="shared" si="1"/>
        <v>9.3959731543624154E-3</v>
      </c>
      <c r="F27" s="44">
        <v>5</v>
      </c>
      <c r="G27" s="6">
        <f t="shared" si="2"/>
        <v>8.5324232081911266E-3</v>
      </c>
      <c r="H27" s="44">
        <v>4</v>
      </c>
      <c r="I27" s="6">
        <f t="shared" si="3"/>
        <v>5.4127198917456026E-3</v>
      </c>
      <c r="J27" s="44">
        <v>2</v>
      </c>
      <c r="K27" s="6">
        <f t="shared" si="4"/>
        <v>3.1847133757961785E-3</v>
      </c>
      <c r="L27" s="44">
        <v>7</v>
      </c>
      <c r="M27" s="6">
        <f t="shared" si="5"/>
        <v>9.7765363128491621E-3</v>
      </c>
      <c r="N27" s="44">
        <v>2</v>
      </c>
      <c r="O27" s="6">
        <f t="shared" si="6"/>
        <v>3.5714285714285713E-3</v>
      </c>
      <c r="P27" s="44">
        <v>3</v>
      </c>
      <c r="Q27" s="6">
        <f t="shared" si="7"/>
        <v>4.608294930875576E-3</v>
      </c>
      <c r="R27" s="4">
        <f t="shared" si="9"/>
        <v>35</v>
      </c>
      <c r="S27" s="6">
        <f t="shared" si="8"/>
        <v>6.6025278249386907E-3</v>
      </c>
    </row>
    <row r="28" spans="1:19" s="48" customFormat="1">
      <c r="A28" s="46"/>
      <c r="B28" s="52"/>
      <c r="C28" s="47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50" spans="1:1">
      <c r="A50" s="11"/>
    </row>
  </sheetData>
  <mergeCells count="14">
    <mergeCell ref="J6:K6"/>
    <mergeCell ref="L6:M6"/>
    <mergeCell ref="R5:S5"/>
    <mergeCell ref="R6:S6"/>
    <mergeCell ref="J5:M5"/>
    <mergeCell ref="N5:Q5"/>
    <mergeCell ref="N6:O6"/>
    <mergeCell ref="P6:Q6"/>
    <mergeCell ref="B5:E5"/>
    <mergeCell ref="B6:C6"/>
    <mergeCell ref="D6:E6"/>
    <mergeCell ref="F5:I5"/>
    <mergeCell ref="F6:G6"/>
    <mergeCell ref="H6:I6"/>
  </mergeCells>
  <phoneticPr fontId="0" type="noConversion"/>
  <pageMargins left="0.25" right="0.25" top="0.75" bottom="0.75" header="0.3" footer="0.3"/>
  <pageSetup paperSize="9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5:K41"/>
  <sheetViews>
    <sheetView topLeftCell="A76" workbookViewId="0">
      <selection activeCell="B23" sqref="B23"/>
    </sheetView>
  </sheetViews>
  <sheetFormatPr baseColWidth="10" defaultRowHeight="14.4"/>
  <cols>
    <col min="1" max="1" width="19.33203125" customWidth="1"/>
  </cols>
  <sheetData>
    <row r="5" spans="1:11">
      <c r="A5" s="3" t="s">
        <v>13</v>
      </c>
      <c r="B5" s="58" t="s">
        <v>10</v>
      </c>
      <c r="C5" s="59"/>
      <c r="D5" s="62" t="s">
        <v>11</v>
      </c>
      <c r="E5" s="63"/>
      <c r="F5" s="58" t="s">
        <v>12</v>
      </c>
      <c r="G5" s="59"/>
      <c r="H5" s="58" t="s">
        <v>23</v>
      </c>
      <c r="I5" s="59"/>
      <c r="J5" s="54" t="s">
        <v>17</v>
      </c>
      <c r="K5" s="54"/>
    </row>
    <row r="6" spans="1:11">
      <c r="A6" s="3" t="s">
        <v>14</v>
      </c>
      <c r="B6" s="60"/>
      <c r="C6" s="61"/>
      <c r="D6" s="64"/>
      <c r="E6" s="65"/>
      <c r="F6" s="60"/>
      <c r="G6" s="61"/>
      <c r="H6" s="60"/>
      <c r="I6" s="61"/>
      <c r="J6" s="56"/>
      <c r="K6" s="56"/>
    </row>
    <row r="7" spans="1:11">
      <c r="A7" s="12" t="s">
        <v>15</v>
      </c>
      <c r="B7" s="4">
        <v>1821</v>
      </c>
      <c r="C7" s="5"/>
      <c r="D7" s="4">
        <v>1812</v>
      </c>
      <c r="E7" s="5"/>
      <c r="F7" s="4">
        <v>1760</v>
      </c>
      <c r="G7" s="5"/>
      <c r="H7" s="4">
        <v>1599</v>
      </c>
      <c r="I7" s="5"/>
      <c r="J7" s="4">
        <f>+B7+D7+F7+H7</f>
        <v>6992</v>
      </c>
      <c r="K7" s="5"/>
    </row>
    <row r="8" spans="1:11">
      <c r="A8" s="12" t="s">
        <v>16</v>
      </c>
      <c r="B8" s="4">
        <v>1257</v>
      </c>
      <c r="C8" s="6">
        <f>+B8/B7</f>
        <v>0.69028006589785829</v>
      </c>
      <c r="D8" s="4">
        <v>1200</v>
      </c>
      <c r="E8" s="6">
        <f>+D8/D7</f>
        <v>0.66225165562913912</v>
      </c>
      <c r="F8" s="4">
        <v>1256</v>
      </c>
      <c r="G8" s="6">
        <f>+F8/F7</f>
        <v>0.71363636363636362</v>
      </c>
      <c r="H8" s="4">
        <v>1099</v>
      </c>
      <c r="I8" s="6">
        <f>+H8/H7</f>
        <v>0.68730456535334583</v>
      </c>
      <c r="J8" s="4">
        <f>+B8+D8+F8+H8</f>
        <v>4812</v>
      </c>
      <c r="K8" s="6">
        <f>+J8/J7</f>
        <v>0.68821510297482835</v>
      </c>
    </row>
    <row r="9" spans="1:11">
      <c r="A9" s="7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12" t="s">
        <v>18</v>
      </c>
      <c r="B10" s="4">
        <v>133</v>
      </c>
      <c r="C10" s="6">
        <f>+B10/$B$8</f>
        <v>0.10580747812251393</v>
      </c>
      <c r="D10" s="4">
        <v>129</v>
      </c>
      <c r="E10" s="6">
        <f>+D10/$D$8</f>
        <v>0.1075</v>
      </c>
      <c r="F10" s="4">
        <v>77</v>
      </c>
      <c r="G10" s="6">
        <f>+F10/$F$8</f>
        <v>6.1305732484076433E-2</v>
      </c>
      <c r="H10" s="4">
        <v>133</v>
      </c>
      <c r="I10" s="6">
        <f>+H10/$H$8</f>
        <v>0.12101910828025478</v>
      </c>
      <c r="J10" s="4">
        <f>+B10+D10+F10+H10</f>
        <v>472</v>
      </c>
      <c r="K10" s="6">
        <f>+J10/$J$8</f>
        <v>9.8088113050706568E-2</v>
      </c>
    </row>
    <row r="11" spans="1:11">
      <c r="A11" s="12" t="s">
        <v>24</v>
      </c>
      <c r="B11" s="4">
        <v>69</v>
      </c>
      <c r="C11" s="6">
        <f>+B11/$B$8</f>
        <v>5.4892601431980909E-2</v>
      </c>
      <c r="D11" s="4">
        <v>51</v>
      </c>
      <c r="E11" s="6">
        <f>+D11/$D$8</f>
        <v>4.2500000000000003E-2</v>
      </c>
      <c r="F11" s="4">
        <v>54</v>
      </c>
      <c r="G11" s="6">
        <f>+F11/$F$8</f>
        <v>4.2993630573248405E-2</v>
      </c>
      <c r="H11" s="4">
        <v>71</v>
      </c>
      <c r="I11" s="6">
        <f>+H11/$H$8</f>
        <v>6.4604185623293897E-2</v>
      </c>
      <c r="J11" s="4">
        <f>+B11+D11+F11+H11</f>
        <v>245</v>
      </c>
      <c r="K11" s="6">
        <f>+J11/$J$8</f>
        <v>5.091438071487947E-2</v>
      </c>
    </row>
    <row r="12" spans="1:11">
      <c r="A12" s="12" t="s">
        <v>19</v>
      </c>
      <c r="B12" s="4">
        <v>656</v>
      </c>
      <c r="C12" s="6">
        <f t="shared" ref="C12:C40" si="0">+B12/$B$8</f>
        <v>0.52187748607796336</v>
      </c>
      <c r="D12" s="4">
        <v>541</v>
      </c>
      <c r="E12" s="6">
        <f t="shared" ref="E12:E40" si="1">+D12/$D$8</f>
        <v>0.45083333333333331</v>
      </c>
      <c r="F12" s="4">
        <v>739</v>
      </c>
      <c r="G12" s="6">
        <f t="shared" ref="G12:G40" si="2">+F12/$F$8</f>
        <v>0.5883757961783439</v>
      </c>
      <c r="H12" s="4">
        <v>480</v>
      </c>
      <c r="I12" s="6">
        <f t="shared" ref="I12:I40" si="3">+H12/$H$8</f>
        <v>0.43676069153776159</v>
      </c>
      <c r="J12" s="4">
        <f t="shared" ref="J12:J40" si="4">+B12+D12+F12+H12</f>
        <v>2416</v>
      </c>
      <c r="K12" s="6">
        <f t="shared" ref="K12:K40" si="5">+J12/$J$8</f>
        <v>0.50207813798836243</v>
      </c>
    </row>
    <row r="13" spans="1:11">
      <c r="A13" s="12" t="s">
        <v>25</v>
      </c>
      <c r="B13" s="4">
        <v>0</v>
      </c>
      <c r="C13" s="6">
        <f t="shared" si="0"/>
        <v>0</v>
      </c>
      <c r="D13" s="4">
        <v>0</v>
      </c>
      <c r="E13" s="6">
        <f t="shared" si="1"/>
        <v>0</v>
      </c>
      <c r="F13" s="4">
        <v>0</v>
      </c>
      <c r="G13" s="6">
        <f t="shared" si="2"/>
        <v>0</v>
      </c>
      <c r="H13" s="4">
        <v>0</v>
      </c>
      <c r="I13" s="6">
        <f t="shared" si="3"/>
        <v>0</v>
      </c>
      <c r="J13" s="4">
        <f t="shared" si="4"/>
        <v>0</v>
      </c>
      <c r="K13" s="6">
        <f t="shared" si="5"/>
        <v>0</v>
      </c>
    </row>
    <row r="14" spans="1:11">
      <c r="A14" s="12" t="s">
        <v>26</v>
      </c>
      <c r="B14" s="4">
        <v>7</v>
      </c>
      <c r="C14" s="6">
        <f t="shared" si="0"/>
        <v>5.5688146380270488E-3</v>
      </c>
      <c r="D14" s="4">
        <v>6</v>
      </c>
      <c r="E14" s="6">
        <f t="shared" si="1"/>
        <v>5.0000000000000001E-3</v>
      </c>
      <c r="F14" s="4">
        <v>7</v>
      </c>
      <c r="G14" s="6">
        <f t="shared" si="2"/>
        <v>5.5732484076433117E-3</v>
      </c>
      <c r="H14" s="4">
        <v>15</v>
      </c>
      <c r="I14" s="6">
        <f t="shared" si="3"/>
        <v>1.364877161055505E-2</v>
      </c>
      <c r="J14" s="4">
        <f t="shared" si="4"/>
        <v>35</v>
      </c>
      <c r="K14" s="6">
        <f t="shared" si="5"/>
        <v>7.2734829592684958E-3</v>
      </c>
    </row>
    <row r="15" spans="1:11">
      <c r="A15" s="12" t="s">
        <v>27</v>
      </c>
      <c r="B15" s="4">
        <v>48</v>
      </c>
      <c r="C15" s="6">
        <f t="shared" si="0"/>
        <v>3.8186157517899763E-2</v>
      </c>
      <c r="D15" s="4">
        <v>33</v>
      </c>
      <c r="E15" s="6">
        <f t="shared" si="1"/>
        <v>2.75E-2</v>
      </c>
      <c r="F15" s="4">
        <v>55</v>
      </c>
      <c r="G15" s="6">
        <f t="shared" si="2"/>
        <v>4.3789808917197449E-2</v>
      </c>
      <c r="H15" s="4">
        <v>37</v>
      </c>
      <c r="I15" s="6">
        <f t="shared" si="3"/>
        <v>3.3666969972702458E-2</v>
      </c>
      <c r="J15" s="4">
        <f t="shared" si="4"/>
        <v>173</v>
      </c>
      <c r="K15" s="6">
        <f t="shared" si="5"/>
        <v>3.5951787198669989E-2</v>
      </c>
    </row>
    <row r="16" spans="1:11">
      <c r="A16" s="12" t="s">
        <v>28</v>
      </c>
      <c r="B16" s="4">
        <v>8</v>
      </c>
      <c r="C16" s="6">
        <f t="shared" si="0"/>
        <v>6.3643595863166272E-3</v>
      </c>
      <c r="D16" s="4">
        <v>6</v>
      </c>
      <c r="E16" s="6">
        <f t="shared" si="1"/>
        <v>5.0000000000000001E-3</v>
      </c>
      <c r="F16" s="4">
        <v>2</v>
      </c>
      <c r="G16" s="6">
        <f t="shared" si="2"/>
        <v>1.5923566878980893E-3</v>
      </c>
      <c r="H16" s="4">
        <v>8</v>
      </c>
      <c r="I16" s="6">
        <f t="shared" si="3"/>
        <v>7.2793448589626936E-3</v>
      </c>
      <c r="J16" s="4">
        <f t="shared" si="4"/>
        <v>24</v>
      </c>
      <c r="K16" s="6">
        <f t="shared" si="5"/>
        <v>4.9875311720698253E-3</v>
      </c>
    </row>
    <row r="17" spans="1:11">
      <c r="A17" s="12" t="s">
        <v>0</v>
      </c>
      <c r="B17" s="4">
        <v>110</v>
      </c>
      <c r="C17" s="6">
        <f t="shared" si="0"/>
        <v>8.7509944311853619E-2</v>
      </c>
      <c r="D17" s="4">
        <v>92</v>
      </c>
      <c r="E17" s="6">
        <f t="shared" si="1"/>
        <v>7.6666666666666661E-2</v>
      </c>
      <c r="F17" s="4">
        <v>94</v>
      </c>
      <c r="G17" s="6">
        <f t="shared" si="2"/>
        <v>7.4840764331210188E-2</v>
      </c>
      <c r="H17" s="4">
        <v>76</v>
      </c>
      <c r="I17" s="6">
        <f t="shared" si="3"/>
        <v>6.9153776160145591E-2</v>
      </c>
      <c r="J17" s="4">
        <f t="shared" si="4"/>
        <v>372</v>
      </c>
      <c r="K17" s="6">
        <f t="shared" si="5"/>
        <v>7.7306733167082295E-2</v>
      </c>
    </row>
    <row r="18" spans="1:11">
      <c r="A18" s="12" t="s">
        <v>29</v>
      </c>
      <c r="B18" s="4">
        <v>3</v>
      </c>
      <c r="C18" s="6">
        <f t="shared" si="0"/>
        <v>2.3866348448687352E-3</v>
      </c>
      <c r="D18" s="4">
        <v>0</v>
      </c>
      <c r="E18" s="6">
        <f t="shared" si="1"/>
        <v>0</v>
      </c>
      <c r="F18" s="4">
        <v>1</v>
      </c>
      <c r="G18" s="6">
        <f t="shared" si="2"/>
        <v>7.9617834394904463E-4</v>
      </c>
      <c r="H18" s="4">
        <v>1</v>
      </c>
      <c r="I18" s="6">
        <f t="shared" si="3"/>
        <v>9.099181073703367E-4</v>
      </c>
      <c r="J18" s="4">
        <f t="shared" si="4"/>
        <v>5</v>
      </c>
      <c r="K18" s="6">
        <f t="shared" si="5"/>
        <v>1.0390689941812137E-3</v>
      </c>
    </row>
    <row r="19" spans="1:11">
      <c r="A19" s="12" t="s">
        <v>30</v>
      </c>
      <c r="B19" s="4">
        <v>1</v>
      </c>
      <c r="C19" s="6">
        <f t="shared" si="0"/>
        <v>7.955449482895784E-4</v>
      </c>
      <c r="D19" s="4">
        <v>0</v>
      </c>
      <c r="E19" s="6">
        <f t="shared" si="1"/>
        <v>0</v>
      </c>
      <c r="F19" s="4">
        <v>1</v>
      </c>
      <c r="G19" s="6">
        <f t="shared" si="2"/>
        <v>7.9617834394904463E-4</v>
      </c>
      <c r="H19" s="4">
        <v>0</v>
      </c>
      <c r="I19" s="6">
        <f t="shared" si="3"/>
        <v>0</v>
      </c>
      <c r="J19" s="4">
        <f t="shared" si="4"/>
        <v>2</v>
      </c>
      <c r="K19" s="6">
        <f t="shared" si="5"/>
        <v>4.1562759767248546E-4</v>
      </c>
    </row>
    <row r="20" spans="1:11">
      <c r="A20" s="12" t="s">
        <v>31</v>
      </c>
      <c r="B20" s="4">
        <v>13</v>
      </c>
      <c r="C20" s="6">
        <f t="shared" si="0"/>
        <v>1.0342084327764518E-2</v>
      </c>
      <c r="D20" s="4">
        <v>14</v>
      </c>
      <c r="E20" s="6">
        <f t="shared" si="1"/>
        <v>1.1666666666666667E-2</v>
      </c>
      <c r="F20" s="4">
        <v>7</v>
      </c>
      <c r="G20" s="6">
        <f t="shared" si="2"/>
        <v>5.5732484076433117E-3</v>
      </c>
      <c r="H20" s="4">
        <v>12</v>
      </c>
      <c r="I20" s="6">
        <f t="shared" si="3"/>
        <v>1.0919017288444041E-2</v>
      </c>
      <c r="J20" s="4">
        <f t="shared" si="4"/>
        <v>46</v>
      </c>
      <c r="K20" s="6">
        <f t="shared" si="5"/>
        <v>9.5594347464671662E-3</v>
      </c>
    </row>
    <row r="21" spans="1:11">
      <c r="A21" s="12" t="s">
        <v>20</v>
      </c>
      <c r="B21" s="4">
        <v>108</v>
      </c>
      <c r="C21" s="6">
        <f t="shared" si="0"/>
        <v>8.5918854415274457E-2</v>
      </c>
      <c r="D21" s="4">
        <v>218</v>
      </c>
      <c r="E21" s="6">
        <f t="shared" si="1"/>
        <v>0.18166666666666667</v>
      </c>
      <c r="F21" s="4">
        <v>99</v>
      </c>
      <c r="G21" s="6">
        <f t="shared" si="2"/>
        <v>7.882165605095541E-2</v>
      </c>
      <c r="H21" s="4">
        <v>167</v>
      </c>
      <c r="I21" s="6">
        <f t="shared" si="3"/>
        <v>0.15195632393084624</v>
      </c>
      <c r="J21" s="4">
        <f t="shared" si="4"/>
        <v>592</v>
      </c>
      <c r="K21" s="6">
        <f t="shared" si="5"/>
        <v>0.1230257689110557</v>
      </c>
    </row>
    <row r="22" spans="1:11">
      <c r="A22" s="12" t="s">
        <v>32</v>
      </c>
      <c r="B22" s="4">
        <v>17</v>
      </c>
      <c r="C22" s="6">
        <f t="shared" si="0"/>
        <v>1.3524264120922832E-2</v>
      </c>
      <c r="D22" s="4">
        <v>7</v>
      </c>
      <c r="E22" s="6">
        <f t="shared" si="1"/>
        <v>5.8333333333333336E-3</v>
      </c>
      <c r="F22" s="4">
        <v>22</v>
      </c>
      <c r="G22" s="6">
        <f t="shared" si="2"/>
        <v>1.751592356687898E-2</v>
      </c>
      <c r="H22" s="4">
        <v>12</v>
      </c>
      <c r="I22" s="6">
        <f t="shared" si="3"/>
        <v>1.0919017288444041E-2</v>
      </c>
      <c r="J22" s="4">
        <f t="shared" si="4"/>
        <v>58</v>
      </c>
      <c r="K22" s="6">
        <f t="shared" si="5"/>
        <v>1.2053200332502078E-2</v>
      </c>
    </row>
    <row r="23" spans="1:11">
      <c r="A23" s="12" t="s">
        <v>47</v>
      </c>
      <c r="B23" s="4">
        <v>0</v>
      </c>
      <c r="C23" s="6">
        <f t="shared" si="0"/>
        <v>0</v>
      </c>
      <c r="D23" s="4">
        <v>1</v>
      </c>
      <c r="E23" s="6">
        <f t="shared" si="1"/>
        <v>8.3333333333333339E-4</v>
      </c>
      <c r="F23" s="4">
        <v>0</v>
      </c>
      <c r="G23" s="6">
        <f t="shared" si="2"/>
        <v>0</v>
      </c>
      <c r="H23" s="4">
        <v>0</v>
      </c>
      <c r="I23" s="6">
        <f t="shared" si="3"/>
        <v>0</v>
      </c>
      <c r="J23" s="4">
        <f t="shared" si="4"/>
        <v>1</v>
      </c>
      <c r="K23" s="6">
        <f t="shared" si="5"/>
        <v>2.0781379883624273E-4</v>
      </c>
    </row>
    <row r="24" spans="1:11">
      <c r="A24" s="12" t="s">
        <v>33</v>
      </c>
      <c r="B24" s="4">
        <v>3</v>
      </c>
      <c r="C24" s="6">
        <f t="shared" si="0"/>
        <v>2.3866348448687352E-3</v>
      </c>
      <c r="D24" s="4">
        <v>2</v>
      </c>
      <c r="E24" s="6">
        <f t="shared" si="1"/>
        <v>1.6666666666666668E-3</v>
      </c>
      <c r="F24" s="4">
        <v>4</v>
      </c>
      <c r="G24" s="6">
        <f t="shared" si="2"/>
        <v>3.1847133757961785E-3</v>
      </c>
      <c r="H24" s="4">
        <v>1</v>
      </c>
      <c r="I24" s="6">
        <f t="shared" si="3"/>
        <v>9.099181073703367E-4</v>
      </c>
      <c r="J24" s="4">
        <f t="shared" si="4"/>
        <v>10</v>
      </c>
      <c r="K24" s="6">
        <f t="shared" si="5"/>
        <v>2.0781379883624274E-3</v>
      </c>
    </row>
    <row r="25" spans="1:11">
      <c r="A25" s="12" t="s">
        <v>48</v>
      </c>
      <c r="B25" s="4">
        <v>0</v>
      </c>
      <c r="C25" s="6">
        <f t="shared" si="0"/>
        <v>0</v>
      </c>
      <c r="D25" s="4">
        <v>0</v>
      </c>
      <c r="E25" s="6">
        <f t="shared" si="1"/>
        <v>0</v>
      </c>
      <c r="F25" s="4">
        <v>0</v>
      </c>
      <c r="G25" s="6">
        <f t="shared" si="2"/>
        <v>0</v>
      </c>
      <c r="H25" s="4">
        <v>0</v>
      </c>
      <c r="I25" s="6">
        <f t="shared" si="3"/>
        <v>0</v>
      </c>
      <c r="J25" s="4">
        <f t="shared" si="4"/>
        <v>0</v>
      </c>
      <c r="K25" s="6">
        <f t="shared" si="5"/>
        <v>0</v>
      </c>
    </row>
    <row r="26" spans="1:11">
      <c r="A26" s="12" t="s">
        <v>34</v>
      </c>
      <c r="B26" s="4">
        <v>16</v>
      </c>
      <c r="C26" s="6">
        <f t="shared" si="0"/>
        <v>1.2728719172633254E-2</v>
      </c>
      <c r="D26" s="4">
        <v>51</v>
      </c>
      <c r="E26" s="6">
        <f t="shared" si="1"/>
        <v>4.2500000000000003E-2</v>
      </c>
      <c r="F26" s="4">
        <v>30</v>
      </c>
      <c r="G26" s="6">
        <f t="shared" si="2"/>
        <v>2.3885350318471339E-2</v>
      </c>
      <c r="H26" s="4">
        <v>41</v>
      </c>
      <c r="I26" s="6">
        <f t="shared" si="3"/>
        <v>3.7306642402183801E-2</v>
      </c>
      <c r="J26" s="4">
        <f t="shared" si="4"/>
        <v>138</v>
      </c>
      <c r="K26" s="6">
        <f t="shared" si="5"/>
        <v>2.8678304239401497E-2</v>
      </c>
    </row>
    <row r="27" spans="1:11">
      <c r="A27" s="12" t="s">
        <v>35</v>
      </c>
      <c r="B27" s="4">
        <v>3</v>
      </c>
      <c r="C27" s="6">
        <f t="shared" si="0"/>
        <v>2.3866348448687352E-3</v>
      </c>
      <c r="D27" s="4">
        <v>3</v>
      </c>
      <c r="E27" s="6">
        <f t="shared" si="1"/>
        <v>2.5000000000000001E-3</v>
      </c>
      <c r="F27" s="4">
        <v>5</v>
      </c>
      <c r="G27" s="6">
        <f t="shared" si="2"/>
        <v>3.9808917197452229E-3</v>
      </c>
      <c r="H27" s="4">
        <v>1</v>
      </c>
      <c r="I27" s="6">
        <f t="shared" si="3"/>
        <v>9.099181073703367E-4</v>
      </c>
      <c r="J27" s="4">
        <f t="shared" si="4"/>
        <v>12</v>
      </c>
      <c r="K27" s="6">
        <f t="shared" si="5"/>
        <v>2.4937655860349127E-3</v>
      </c>
    </row>
    <row r="28" spans="1:11">
      <c r="A28" s="12" t="s">
        <v>36</v>
      </c>
      <c r="B28" s="4">
        <v>2</v>
      </c>
      <c r="C28" s="6">
        <f t="shared" si="0"/>
        <v>1.5910898965791568E-3</v>
      </c>
      <c r="D28" s="4">
        <v>1</v>
      </c>
      <c r="E28" s="6">
        <f t="shared" si="1"/>
        <v>8.3333333333333339E-4</v>
      </c>
      <c r="F28" s="4">
        <v>2</v>
      </c>
      <c r="G28" s="6">
        <f t="shared" si="2"/>
        <v>1.5923566878980893E-3</v>
      </c>
      <c r="H28" s="4">
        <v>3</v>
      </c>
      <c r="I28" s="6">
        <f t="shared" si="3"/>
        <v>2.7297543221110102E-3</v>
      </c>
      <c r="J28" s="4">
        <f t="shared" si="4"/>
        <v>8</v>
      </c>
      <c r="K28" s="6">
        <f t="shared" si="5"/>
        <v>1.6625103906899418E-3</v>
      </c>
    </row>
    <row r="29" spans="1:11">
      <c r="A29" s="12" t="s">
        <v>37</v>
      </c>
      <c r="B29" s="4">
        <v>1</v>
      </c>
      <c r="C29" s="6">
        <f t="shared" si="0"/>
        <v>7.955449482895784E-4</v>
      </c>
      <c r="D29" s="4">
        <v>0</v>
      </c>
      <c r="E29" s="6">
        <f t="shared" si="1"/>
        <v>0</v>
      </c>
      <c r="F29" s="4">
        <v>0</v>
      </c>
      <c r="G29" s="6">
        <f t="shared" si="2"/>
        <v>0</v>
      </c>
      <c r="H29" s="4">
        <v>0</v>
      </c>
      <c r="I29" s="6">
        <f t="shared" si="3"/>
        <v>0</v>
      </c>
      <c r="J29" s="4">
        <f t="shared" si="4"/>
        <v>1</v>
      </c>
      <c r="K29" s="6">
        <f t="shared" si="5"/>
        <v>2.0781379883624273E-4</v>
      </c>
    </row>
    <row r="30" spans="1:11">
      <c r="A30" s="12" t="s">
        <v>38</v>
      </c>
      <c r="B30" s="4">
        <v>0</v>
      </c>
      <c r="C30" s="6">
        <f t="shared" si="0"/>
        <v>0</v>
      </c>
      <c r="D30" s="4">
        <v>1</v>
      </c>
      <c r="E30" s="6">
        <f t="shared" si="1"/>
        <v>8.3333333333333339E-4</v>
      </c>
      <c r="F30" s="4">
        <v>0</v>
      </c>
      <c r="G30" s="6">
        <f t="shared" si="2"/>
        <v>0</v>
      </c>
      <c r="H30" s="4">
        <v>2</v>
      </c>
      <c r="I30" s="6">
        <f t="shared" si="3"/>
        <v>1.8198362147406734E-3</v>
      </c>
      <c r="J30" s="4">
        <f t="shared" si="4"/>
        <v>3</v>
      </c>
      <c r="K30" s="6">
        <f t="shared" si="5"/>
        <v>6.2344139650872816E-4</v>
      </c>
    </row>
    <row r="31" spans="1:11">
      <c r="A31" s="12" t="s">
        <v>39</v>
      </c>
      <c r="B31" s="4">
        <v>0</v>
      </c>
      <c r="C31" s="6">
        <f t="shared" si="0"/>
        <v>0</v>
      </c>
      <c r="D31" s="4">
        <v>1</v>
      </c>
      <c r="E31" s="6">
        <f t="shared" si="1"/>
        <v>8.3333333333333339E-4</v>
      </c>
      <c r="F31" s="4">
        <v>0</v>
      </c>
      <c r="G31" s="6">
        <f t="shared" si="2"/>
        <v>0</v>
      </c>
      <c r="H31" s="4">
        <v>0</v>
      </c>
      <c r="I31" s="6">
        <f t="shared" si="3"/>
        <v>0</v>
      </c>
      <c r="J31" s="4">
        <f t="shared" si="4"/>
        <v>1</v>
      </c>
      <c r="K31" s="6">
        <f t="shared" si="5"/>
        <v>2.0781379883624273E-4</v>
      </c>
    </row>
    <row r="32" spans="1:11">
      <c r="A32" s="12" t="s">
        <v>40</v>
      </c>
      <c r="B32" s="4">
        <v>0</v>
      </c>
      <c r="C32" s="6">
        <f t="shared" si="0"/>
        <v>0</v>
      </c>
      <c r="D32" s="4">
        <v>1</v>
      </c>
      <c r="E32" s="6">
        <f t="shared" si="1"/>
        <v>8.3333333333333339E-4</v>
      </c>
      <c r="F32" s="4">
        <v>2</v>
      </c>
      <c r="G32" s="6">
        <f t="shared" si="2"/>
        <v>1.5923566878980893E-3</v>
      </c>
      <c r="H32" s="4">
        <v>0</v>
      </c>
      <c r="I32" s="6">
        <f t="shared" si="3"/>
        <v>0</v>
      </c>
      <c r="J32" s="4">
        <f t="shared" si="4"/>
        <v>3</v>
      </c>
      <c r="K32" s="6">
        <f t="shared" si="5"/>
        <v>6.2344139650872816E-4</v>
      </c>
    </row>
    <row r="33" spans="1:11">
      <c r="A33" s="12" t="s">
        <v>41</v>
      </c>
      <c r="B33" s="4">
        <v>0</v>
      </c>
      <c r="C33" s="6">
        <f t="shared" si="0"/>
        <v>0</v>
      </c>
      <c r="D33" s="4">
        <v>0</v>
      </c>
      <c r="E33" s="6">
        <f t="shared" si="1"/>
        <v>0</v>
      </c>
      <c r="F33" s="4">
        <v>0</v>
      </c>
      <c r="G33" s="6">
        <f t="shared" si="2"/>
        <v>0</v>
      </c>
      <c r="H33" s="4">
        <v>1</v>
      </c>
      <c r="I33" s="6">
        <f t="shared" si="3"/>
        <v>9.099181073703367E-4</v>
      </c>
      <c r="J33" s="4">
        <f t="shared" si="4"/>
        <v>1</v>
      </c>
      <c r="K33" s="6">
        <f t="shared" si="5"/>
        <v>2.0781379883624273E-4</v>
      </c>
    </row>
    <row r="34" spans="1:11">
      <c r="A34" s="12" t="s">
        <v>42</v>
      </c>
      <c r="B34" s="4">
        <v>8</v>
      </c>
      <c r="C34" s="6">
        <f t="shared" si="0"/>
        <v>6.3643595863166272E-3</v>
      </c>
      <c r="D34" s="4">
        <v>8</v>
      </c>
      <c r="E34" s="6">
        <f t="shared" si="1"/>
        <v>6.6666666666666671E-3</v>
      </c>
      <c r="F34" s="4">
        <v>3</v>
      </c>
      <c r="G34" s="6">
        <f t="shared" si="2"/>
        <v>2.3885350318471337E-3</v>
      </c>
      <c r="H34" s="4">
        <v>4</v>
      </c>
      <c r="I34" s="6">
        <f t="shared" si="3"/>
        <v>3.6396724294813468E-3</v>
      </c>
      <c r="J34" s="4">
        <f t="shared" si="4"/>
        <v>23</v>
      </c>
      <c r="K34" s="6">
        <f t="shared" si="5"/>
        <v>4.7797173732335831E-3</v>
      </c>
    </row>
    <row r="35" spans="1:11">
      <c r="A35" s="12" t="s">
        <v>43</v>
      </c>
      <c r="B35" s="4">
        <v>0</v>
      </c>
      <c r="C35" s="6">
        <f t="shared" si="0"/>
        <v>0</v>
      </c>
      <c r="D35" s="4">
        <v>0</v>
      </c>
      <c r="E35" s="6">
        <f t="shared" si="1"/>
        <v>0</v>
      </c>
      <c r="F35" s="4">
        <v>1</v>
      </c>
      <c r="G35" s="6">
        <f t="shared" si="2"/>
        <v>7.9617834394904463E-4</v>
      </c>
      <c r="H35" s="4">
        <v>1</v>
      </c>
      <c r="I35" s="6">
        <f t="shared" si="3"/>
        <v>9.099181073703367E-4</v>
      </c>
      <c r="J35" s="4">
        <f t="shared" si="4"/>
        <v>2</v>
      </c>
      <c r="K35" s="6">
        <f t="shared" si="5"/>
        <v>4.1562759767248546E-4</v>
      </c>
    </row>
    <row r="36" spans="1:11">
      <c r="A36" s="12" t="s">
        <v>44</v>
      </c>
      <c r="B36" s="4">
        <v>0</v>
      </c>
      <c r="C36" s="6">
        <f t="shared" si="0"/>
        <v>0</v>
      </c>
      <c r="D36" s="4">
        <v>3</v>
      </c>
      <c r="E36" s="6">
        <f t="shared" si="1"/>
        <v>2.5000000000000001E-3</v>
      </c>
      <c r="F36" s="4">
        <v>1</v>
      </c>
      <c r="G36" s="6">
        <f t="shared" si="2"/>
        <v>7.9617834394904463E-4</v>
      </c>
      <c r="H36" s="4">
        <v>1</v>
      </c>
      <c r="I36" s="6">
        <f t="shared" si="3"/>
        <v>9.099181073703367E-4</v>
      </c>
      <c r="J36" s="4">
        <f t="shared" si="4"/>
        <v>5</v>
      </c>
      <c r="K36" s="6">
        <f t="shared" si="5"/>
        <v>1.0390689941812137E-3</v>
      </c>
    </row>
    <row r="37" spans="1:11">
      <c r="A37" s="12" t="s">
        <v>45</v>
      </c>
      <c r="B37" s="4">
        <v>0</v>
      </c>
      <c r="C37" s="6">
        <f t="shared" si="0"/>
        <v>0</v>
      </c>
      <c r="D37" s="4">
        <v>0</v>
      </c>
      <c r="E37" s="6">
        <f t="shared" si="1"/>
        <v>0</v>
      </c>
      <c r="F37" s="4">
        <v>0</v>
      </c>
      <c r="G37" s="6">
        <f t="shared" si="2"/>
        <v>0</v>
      </c>
      <c r="H37" s="4">
        <v>0</v>
      </c>
      <c r="I37" s="6">
        <f t="shared" si="3"/>
        <v>0</v>
      </c>
      <c r="J37" s="4">
        <f t="shared" si="4"/>
        <v>0</v>
      </c>
      <c r="K37" s="6">
        <f t="shared" si="5"/>
        <v>0</v>
      </c>
    </row>
    <row r="38" spans="1:11">
      <c r="A38" s="12" t="s">
        <v>46</v>
      </c>
      <c r="B38" s="4">
        <v>1</v>
      </c>
      <c r="C38" s="6">
        <f t="shared" si="0"/>
        <v>7.955449482895784E-4</v>
      </c>
      <c r="D38" s="4">
        <v>0</v>
      </c>
      <c r="E38" s="6">
        <f t="shared" si="1"/>
        <v>0</v>
      </c>
      <c r="F38" s="4">
        <v>0</v>
      </c>
      <c r="G38" s="6">
        <f t="shared" si="2"/>
        <v>0</v>
      </c>
      <c r="H38" s="4">
        <v>0</v>
      </c>
      <c r="I38" s="6">
        <f t="shared" si="3"/>
        <v>0</v>
      </c>
      <c r="J38" s="4">
        <f t="shared" si="4"/>
        <v>1</v>
      </c>
      <c r="K38" s="6">
        <f t="shared" si="5"/>
        <v>2.0781379883624273E-4</v>
      </c>
    </row>
    <row r="39" spans="1:11">
      <c r="A39" s="12" t="s">
        <v>21</v>
      </c>
      <c r="B39" s="4">
        <v>37</v>
      </c>
      <c r="C39" s="6">
        <f t="shared" si="0"/>
        <v>2.94351630867144E-2</v>
      </c>
      <c r="D39" s="4">
        <v>23</v>
      </c>
      <c r="E39" s="6">
        <f t="shared" si="1"/>
        <v>1.9166666666666665E-2</v>
      </c>
      <c r="F39" s="4">
        <v>31</v>
      </c>
      <c r="G39" s="6">
        <f t="shared" si="2"/>
        <v>2.4681528662420384E-2</v>
      </c>
      <c r="H39" s="4">
        <v>26</v>
      </c>
      <c r="I39" s="6">
        <f t="shared" si="3"/>
        <v>2.3657870791628753E-2</v>
      </c>
      <c r="J39" s="4">
        <f t="shared" si="4"/>
        <v>117</v>
      </c>
      <c r="K39" s="6">
        <f t="shared" si="5"/>
        <v>2.4314214463840397E-2</v>
      </c>
    </row>
    <row r="40" spans="1:11">
      <c r="A40" s="12" t="s">
        <v>4</v>
      </c>
      <c r="B40" s="4">
        <v>13</v>
      </c>
      <c r="C40" s="6">
        <f t="shared" si="0"/>
        <v>1.0342084327764518E-2</v>
      </c>
      <c r="D40" s="4">
        <v>8</v>
      </c>
      <c r="E40" s="6">
        <f t="shared" si="1"/>
        <v>6.6666666666666671E-3</v>
      </c>
      <c r="F40" s="4">
        <v>19</v>
      </c>
      <c r="G40" s="6">
        <f t="shared" si="2"/>
        <v>1.5127388535031847E-2</v>
      </c>
      <c r="H40" s="4">
        <v>6</v>
      </c>
      <c r="I40" s="6">
        <f t="shared" si="3"/>
        <v>5.4595086442220204E-3</v>
      </c>
      <c r="J40" s="4">
        <f t="shared" si="4"/>
        <v>46</v>
      </c>
      <c r="K40" s="6">
        <f t="shared" si="5"/>
        <v>9.5594347464671662E-3</v>
      </c>
    </row>
    <row r="41" spans="1:11">
      <c r="A41" s="9"/>
      <c r="B41" s="9"/>
      <c r="C41" s="10"/>
      <c r="D41" s="9"/>
      <c r="E41" s="10"/>
      <c r="F41" s="9"/>
      <c r="G41" s="10"/>
      <c r="H41" s="9"/>
      <c r="I41" s="10"/>
      <c r="J41" s="9"/>
      <c r="K41" s="10"/>
    </row>
  </sheetData>
  <mergeCells count="6">
    <mergeCell ref="J5:K5"/>
    <mergeCell ref="J6:K6"/>
    <mergeCell ref="B5:C6"/>
    <mergeCell ref="D5:E6"/>
    <mergeCell ref="F5:G6"/>
    <mergeCell ref="H5:I6"/>
  </mergeCells>
  <phoneticPr fontId="0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K48"/>
  <sheetViews>
    <sheetView tabSelected="1" workbookViewId="0">
      <selection activeCell="F11" sqref="F11"/>
    </sheetView>
  </sheetViews>
  <sheetFormatPr baseColWidth="10" defaultRowHeight="14.4"/>
  <cols>
    <col min="1" max="1" width="1.33203125" customWidth="1"/>
    <col min="2" max="2" width="22.33203125" style="1" customWidth="1"/>
    <col min="3" max="3" width="12.5546875" style="15" customWidth="1"/>
    <col min="4" max="5" width="11.44140625" style="1"/>
    <col min="6" max="6" width="23" style="1" customWidth="1"/>
    <col min="7" max="8" width="11.44140625" style="1"/>
  </cols>
  <sheetData>
    <row r="4" spans="2:11">
      <c r="K4" s="2"/>
    </row>
    <row r="5" spans="2:11" ht="23.4">
      <c r="B5" s="36" t="s">
        <v>49</v>
      </c>
      <c r="C5" s="35"/>
      <c r="D5" s="16"/>
      <c r="E5" s="16"/>
      <c r="F5" s="16"/>
      <c r="G5" s="16"/>
      <c r="H5" s="16"/>
    </row>
    <row r="6" spans="2:11">
      <c r="C6" s="17"/>
      <c r="D6" s="18"/>
      <c r="E6" s="18"/>
      <c r="F6" s="18"/>
      <c r="G6" s="18"/>
      <c r="H6" s="18"/>
    </row>
    <row r="8" spans="2:11">
      <c r="C8" s="66">
        <v>2010</v>
      </c>
      <c r="D8" s="66"/>
      <c r="F8" s="40"/>
      <c r="G8" s="67">
        <v>2012</v>
      </c>
      <c r="H8" s="68"/>
    </row>
    <row r="9" spans="2:11">
      <c r="C9" s="21" t="s">
        <v>2</v>
      </c>
      <c r="D9" s="20" t="s">
        <v>3</v>
      </c>
      <c r="F9" s="41"/>
      <c r="G9" s="39" t="s">
        <v>2</v>
      </c>
      <c r="H9" s="20" t="s">
        <v>3</v>
      </c>
    </row>
    <row r="10" spans="2:11">
      <c r="B10" s="13" t="s">
        <v>18</v>
      </c>
      <c r="C10" s="14">
        <f>+'2010'!J10</f>
        <v>472</v>
      </c>
      <c r="D10" s="22">
        <f>+C10/$C$46</f>
        <v>9.8088113050706568E-2</v>
      </c>
      <c r="F10" s="12" t="s">
        <v>1</v>
      </c>
      <c r="G10" s="4">
        <f>+'2012'!R10</f>
        <v>327</v>
      </c>
      <c r="H10" s="6">
        <f>+G10/$D$46</f>
        <v>6.1686474250141482E-2</v>
      </c>
    </row>
    <row r="11" spans="2:11">
      <c r="B11" s="13" t="s">
        <v>24</v>
      </c>
      <c r="C11" s="23">
        <f>+'2010'!J11</f>
        <v>245</v>
      </c>
      <c r="D11" s="22">
        <f t="shared" ref="D11:D40" si="0">+C11/$C$46</f>
        <v>5.091438071487947E-2</v>
      </c>
      <c r="F11" s="12" t="s">
        <v>19</v>
      </c>
      <c r="G11" s="4">
        <f>+'2012'!R11</f>
        <v>2384</v>
      </c>
      <c r="H11" s="6">
        <f t="shared" ref="H11:H27" si="1">+G11/$D$46</f>
        <v>0.44972646670439542</v>
      </c>
    </row>
    <row r="12" spans="2:11">
      <c r="B12" s="13" t="s">
        <v>19</v>
      </c>
      <c r="C12" s="23">
        <f>+'2010'!J12</f>
        <v>2416</v>
      </c>
      <c r="D12" s="22">
        <f t="shared" si="0"/>
        <v>0.50207813798836243</v>
      </c>
      <c r="F12" s="12" t="s">
        <v>24</v>
      </c>
      <c r="G12" s="4">
        <f>+'2012'!R12</f>
        <v>342</v>
      </c>
      <c r="H12" s="6">
        <f t="shared" si="1"/>
        <v>6.4516129032258063E-2</v>
      </c>
    </row>
    <row r="13" spans="2:11">
      <c r="B13" s="13" t="s">
        <v>25</v>
      </c>
      <c r="C13" s="23">
        <f>+'2010'!J13</f>
        <v>0</v>
      </c>
      <c r="D13" s="22">
        <f t="shared" si="0"/>
        <v>0</v>
      </c>
      <c r="F13" s="12" t="s">
        <v>50</v>
      </c>
      <c r="G13" s="4">
        <f>+'2012'!R13</f>
        <v>795</v>
      </c>
      <c r="H13" s="6">
        <f t="shared" si="1"/>
        <v>0.14997170345217883</v>
      </c>
    </row>
    <row r="14" spans="2:11">
      <c r="B14" s="13" t="s">
        <v>26</v>
      </c>
      <c r="C14" s="23">
        <f>+'2010'!J14</f>
        <v>35</v>
      </c>
      <c r="D14" s="22">
        <f t="shared" si="0"/>
        <v>7.2734829592684958E-3</v>
      </c>
      <c r="F14" s="12" t="s">
        <v>51</v>
      </c>
      <c r="G14" s="4">
        <f>+'2012'!R14</f>
        <v>61</v>
      </c>
      <c r="H14" s="6">
        <f t="shared" si="1"/>
        <v>1.1507262780607432E-2</v>
      </c>
    </row>
    <row r="15" spans="2:11">
      <c r="B15" s="13" t="s">
        <v>27</v>
      </c>
      <c r="C15" s="23">
        <f>+'2010'!J15</f>
        <v>173</v>
      </c>
      <c r="D15" s="22">
        <f t="shared" si="0"/>
        <v>3.5951787198669989E-2</v>
      </c>
      <c r="F15" s="12" t="s">
        <v>28</v>
      </c>
      <c r="G15" s="4">
        <f>+'2012'!R15</f>
        <v>29</v>
      </c>
      <c r="H15" s="6">
        <f t="shared" si="1"/>
        <v>5.4706659120920577E-3</v>
      </c>
    </row>
    <row r="16" spans="2:11">
      <c r="B16" s="13" t="s">
        <v>28</v>
      </c>
      <c r="C16" s="23">
        <f>+'2010'!J16</f>
        <v>24</v>
      </c>
      <c r="D16" s="22">
        <f t="shared" si="0"/>
        <v>4.9875311720698253E-3</v>
      </c>
      <c r="F16" s="37" t="s">
        <v>52</v>
      </c>
      <c r="G16" s="4">
        <f>+'2012'!R16</f>
        <v>173</v>
      </c>
      <c r="H16" s="6">
        <f t="shared" si="1"/>
        <v>3.2635351820411246E-2</v>
      </c>
    </row>
    <row r="17" spans="2:8">
      <c r="B17" s="13" t="s">
        <v>0</v>
      </c>
      <c r="C17" s="23">
        <f>+'2010'!J17</f>
        <v>372</v>
      </c>
      <c r="D17" s="22">
        <f t="shared" si="0"/>
        <v>7.7306733167082295E-2</v>
      </c>
      <c r="F17" s="12" t="s">
        <v>53</v>
      </c>
      <c r="G17" s="4">
        <f>+'2012'!R17</f>
        <v>26</v>
      </c>
      <c r="H17" s="6">
        <f t="shared" si="1"/>
        <v>4.9047349556687421E-3</v>
      </c>
    </row>
    <row r="18" spans="2:8">
      <c r="B18" s="13" t="s">
        <v>29</v>
      </c>
      <c r="C18" s="23">
        <f>+'2010'!J18</f>
        <v>5</v>
      </c>
      <c r="D18" s="22">
        <f t="shared" si="0"/>
        <v>1.0390689941812137E-3</v>
      </c>
      <c r="F18" s="12" t="s">
        <v>54</v>
      </c>
      <c r="G18" s="4">
        <f>+'2012'!R18</f>
        <v>342</v>
      </c>
      <c r="H18" s="6">
        <f t="shared" si="1"/>
        <v>6.4516129032258063E-2</v>
      </c>
    </row>
    <row r="19" spans="2:8">
      <c r="B19" s="13" t="s">
        <v>30</v>
      </c>
      <c r="C19" s="23">
        <f>+'2010'!J19</f>
        <v>2</v>
      </c>
      <c r="D19" s="22">
        <f t="shared" si="0"/>
        <v>4.1562759767248546E-4</v>
      </c>
      <c r="E19" s="38"/>
      <c r="F19" s="12" t="s">
        <v>55</v>
      </c>
      <c r="G19" s="4">
        <f>+'2012'!R19</f>
        <v>1</v>
      </c>
      <c r="H19" s="6">
        <f t="shared" si="1"/>
        <v>1.8864365214110544E-4</v>
      </c>
    </row>
    <row r="20" spans="2:8">
      <c r="B20" s="13" t="s">
        <v>31</v>
      </c>
      <c r="C20" s="23">
        <f>+'2010'!J20</f>
        <v>46</v>
      </c>
      <c r="D20" s="22">
        <f t="shared" si="0"/>
        <v>9.5594347464671662E-3</v>
      </c>
      <c r="E20" s="38"/>
      <c r="F20" s="12" t="s">
        <v>56</v>
      </c>
      <c r="G20" s="4">
        <f>+'2012'!R20</f>
        <v>34</v>
      </c>
      <c r="H20" s="6">
        <f t="shared" si="1"/>
        <v>6.4138841727975852E-3</v>
      </c>
    </row>
    <row r="21" spans="2:8">
      <c r="B21" s="13" t="s">
        <v>20</v>
      </c>
      <c r="C21" s="23">
        <f>+'2010'!J21</f>
        <v>592</v>
      </c>
      <c r="D21" s="22">
        <f t="shared" si="0"/>
        <v>0.1230257689110557</v>
      </c>
      <c r="E21" s="38"/>
      <c r="F21" s="12" t="s">
        <v>57</v>
      </c>
      <c r="G21" s="4">
        <f>+'2012'!R21</f>
        <v>652</v>
      </c>
      <c r="H21" s="6">
        <f t="shared" si="1"/>
        <v>0.12299566119600075</v>
      </c>
    </row>
    <row r="22" spans="2:8">
      <c r="B22" s="13" t="s">
        <v>32</v>
      </c>
      <c r="C22" s="23">
        <f>+'2010'!J22</f>
        <v>58</v>
      </c>
      <c r="D22" s="22">
        <f t="shared" si="0"/>
        <v>1.2053200332502078E-2</v>
      </c>
      <c r="E22" s="38"/>
      <c r="F22" s="12" t="s">
        <v>58</v>
      </c>
      <c r="G22" s="4">
        <f>+'2012'!R22</f>
        <v>22</v>
      </c>
      <c r="H22" s="6">
        <f t="shared" si="1"/>
        <v>4.1501603471043201E-3</v>
      </c>
    </row>
    <row r="23" spans="2:8">
      <c r="B23" s="13" t="s">
        <v>47</v>
      </c>
      <c r="C23" s="23">
        <f>+'2010'!J23</f>
        <v>1</v>
      </c>
      <c r="D23" s="22">
        <f t="shared" si="0"/>
        <v>2.0781379883624273E-4</v>
      </c>
      <c r="E23" s="38"/>
      <c r="F23" s="12" t="s">
        <v>59</v>
      </c>
      <c r="G23" s="4">
        <f>+'2012'!R23</f>
        <v>6</v>
      </c>
      <c r="H23" s="6">
        <f t="shared" si="1"/>
        <v>1.1318619128466328E-3</v>
      </c>
    </row>
    <row r="24" spans="2:8">
      <c r="B24" s="13" t="s">
        <v>33</v>
      </c>
      <c r="C24" s="23">
        <f>+'2010'!J24</f>
        <v>10</v>
      </c>
      <c r="D24" s="22">
        <f t="shared" si="0"/>
        <v>2.0781379883624274E-3</v>
      </c>
      <c r="E24" s="38"/>
      <c r="F24" s="12" t="s">
        <v>60</v>
      </c>
      <c r="G24" s="4">
        <f>+'2012'!R24</f>
        <v>7</v>
      </c>
      <c r="H24" s="6">
        <f t="shared" si="1"/>
        <v>1.3205055649877383E-3</v>
      </c>
    </row>
    <row r="25" spans="2:8">
      <c r="B25" s="13" t="s">
        <v>48</v>
      </c>
      <c r="C25" s="23">
        <f>+'2010'!J25</f>
        <v>0</v>
      </c>
      <c r="D25" s="22">
        <f t="shared" si="0"/>
        <v>0</v>
      </c>
      <c r="E25" s="38"/>
      <c r="F25" s="12" t="s">
        <v>61</v>
      </c>
      <c r="G25" s="4">
        <f>+'2012'!R25</f>
        <v>9</v>
      </c>
      <c r="H25" s="6">
        <f t="shared" si="1"/>
        <v>1.697792869269949E-3</v>
      </c>
    </row>
    <row r="26" spans="2:8">
      <c r="B26" s="13" t="s">
        <v>34</v>
      </c>
      <c r="C26" s="23">
        <f>+'2010'!J26</f>
        <v>138</v>
      </c>
      <c r="D26" s="22">
        <f t="shared" si="0"/>
        <v>2.8678304239401497E-2</v>
      </c>
      <c r="E26" s="38"/>
      <c r="F26" s="12" t="s">
        <v>21</v>
      </c>
      <c r="G26" s="4">
        <f>+'2012'!R26</f>
        <v>56</v>
      </c>
      <c r="H26" s="6">
        <f t="shared" si="1"/>
        <v>1.0564044519901906E-2</v>
      </c>
    </row>
    <row r="27" spans="2:8">
      <c r="B27" s="13" t="s">
        <v>35</v>
      </c>
      <c r="C27" s="23">
        <f>+'2010'!J27</f>
        <v>12</v>
      </c>
      <c r="D27" s="22">
        <f t="shared" si="0"/>
        <v>2.4937655860349127E-3</v>
      </c>
      <c r="E27" s="38"/>
      <c r="F27" s="12" t="s">
        <v>4</v>
      </c>
      <c r="G27" s="4">
        <f>+'2012'!R27</f>
        <v>35</v>
      </c>
      <c r="H27" s="6">
        <f t="shared" si="1"/>
        <v>6.6025278249386907E-3</v>
      </c>
    </row>
    <row r="28" spans="2:8">
      <c r="B28" s="13" t="s">
        <v>36</v>
      </c>
      <c r="C28" s="23">
        <f>+'2010'!J28</f>
        <v>8</v>
      </c>
      <c r="D28" s="22">
        <f t="shared" si="0"/>
        <v>1.6625103906899418E-3</v>
      </c>
      <c r="E28" s="38"/>
      <c r="F28" s="38"/>
    </row>
    <row r="29" spans="2:8">
      <c r="B29" s="13" t="s">
        <v>37</v>
      </c>
      <c r="C29" s="23">
        <f>+'2010'!J29</f>
        <v>1</v>
      </c>
      <c r="D29" s="22">
        <f t="shared" si="0"/>
        <v>2.0781379883624273E-4</v>
      </c>
      <c r="E29" s="38"/>
      <c r="F29" s="38"/>
    </row>
    <row r="30" spans="2:8">
      <c r="B30" s="13" t="s">
        <v>38</v>
      </c>
      <c r="C30" s="23">
        <f>+'2010'!J30</f>
        <v>3</v>
      </c>
      <c r="D30" s="22">
        <f t="shared" si="0"/>
        <v>6.2344139650872816E-4</v>
      </c>
      <c r="E30" s="38"/>
      <c r="F30" s="38"/>
    </row>
    <row r="31" spans="2:8">
      <c r="B31" s="13" t="s">
        <v>39</v>
      </c>
      <c r="C31" s="23">
        <f>+'2010'!J31</f>
        <v>1</v>
      </c>
      <c r="D31" s="22">
        <f t="shared" si="0"/>
        <v>2.0781379883624273E-4</v>
      </c>
      <c r="E31" s="38"/>
      <c r="F31" s="38"/>
    </row>
    <row r="32" spans="2:8">
      <c r="B32" s="13" t="s">
        <v>40</v>
      </c>
      <c r="C32" s="23">
        <f>+'2010'!J32</f>
        <v>3</v>
      </c>
      <c r="D32" s="22">
        <f t="shared" si="0"/>
        <v>6.2344139650872816E-4</v>
      </c>
      <c r="E32" s="38"/>
      <c r="F32" s="38"/>
    </row>
    <row r="33" spans="2:7">
      <c r="B33" s="13" t="s">
        <v>41</v>
      </c>
      <c r="C33" s="23">
        <f>+'2010'!J33</f>
        <v>1</v>
      </c>
      <c r="D33" s="22">
        <f t="shared" si="0"/>
        <v>2.0781379883624273E-4</v>
      </c>
      <c r="E33" s="38"/>
      <c r="F33" s="38"/>
    </row>
    <row r="34" spans="2:7">
      <c r="B34" s="13" t="s">
        <v>42</v>
      </c>
      <c r="C34" s="23">
        <f>+'2010'!J34</f>
        <v>23</v>
      </c>
      <c r="D34" s="22">
        <f t="shared" si="0"/>
        <v>4.7797173732335831E-3</v>
      </c>
      <c r="E34" s="38"/>
      <c r="F34" s="38"/>
    </row>
    <row r="35" spans="2:7">
      <c r="B35" s="13" t="s">
        <v>43</v>
      </c>
      <c r="C35" s="23">
        <f>+'2010'!J35</f>
        <v>2</v>
      </c>
      <c r="D35" s="22">
        <f t="shared" si="0"/>
        <v>4.1562759767248546E-4</v>
      </c>
      <c r="E35" s="38"/>
      <c r="F35" s="38"/>
    </row>
    <row r="36" spans="2:7">
      <c r="B36" s="13" t="s">
        <v>44</v>
      </c>
      <c r="C36" s="23">
        <f>+'2010'!J36</f>
        <v>5</v>
      </c>
      <c r="D36" s="22">
        <f t="shared" si="0"/>
        <v>1.0390689941812137E-3</v>
      </c>
      <c r="E36" s="38"/>
      <c r="F36" s="38"/>
    </row>
    <row r="37" spans="2:7">
      <c r="B37" s="13" t="s">
        <v>45</v>
      </c>
      <c r="C37" s="23">
        <f>+'2010'!J37</f>
        <v>0</v>
      </c>
      <c r="D37" s="22">
        <f t="shared" si="0"/>
        <v>0</v>
      </c>
      <c r="E37" s="38"/>
      <c r="F37" s="38"/>
    </row>
    <row r="38" spans="2:7">
      <c r="B38" s="13" t="s">
        <v>46</v>
      </c>
      <c r="C38" s="23">
        <f>+'2010'!J38</f>
        <v>1</v>
      </c>
      <c r="D38" s="22">
        <f t="shared" si="0"/>
        <v>2.0781379883624273E-4</v>
      </c>
      <c r="E38" s="38"/>
      <c r="F38" s="38"/>
    </row>
    <row r="39" spans="2:7">
      <c r="B39" s="13" t="s">
        <v>21</v>
      </c>
      <c r="C39" s="23">
        <f>+'2010'!J39</f>
        <v>117</v>
      </c>
      <c r="D39" s="22">
        <f t="shared" si="0"/>
        <v>2.4314214463840397E-2</v>
      </c>
      <c r="E39" s="38"/>
      <c r="F39" s="38"/>
    </row>
    <row r="40" spans="2:7">
      <c r="B40" s="13" t="s">
        <v>4</v>
      </c>
      <c r="C40" s="23">
        <f>+'2010'!J40</f>
        <v>46</v>
      </c>
      <c r="D40" s="22">
        <f t="shared" si="0"/>
        <v>9.5594347464671662E-3</v>
      </c>
      <c r="E40" s="38"/>
      <c r="F40" s="38"/>
    </row>
    <row r="41" spans="2:7">
      <c r="D41" s="28"/>
      <c r="E41" s="28"/>
      <c r="F41" s="28"/>
    </row>
    <row r="43" spans="2:7">
      <c r="G43" s="43"/>
    </row>
    <row r="44" spans="2:7">
      <c r="C44" s="19">
        <v>2010</v>
      </c>
      <c r="D44" s="19">
        <v>2012</v>
      </c>
      <c r="E44" s="25"/>
      <c r="F44" s="29"/>
      <c r="G44" s="25"/>
    </row>
    <row r="45" spans="2:7">
      <c r="B45" s="30" t="s">
        <v>5</v>
      </c>
      <c r="C45" s="31">
        <v>6992</v>
      </c>
      <c r="D45" s="31">
        <f>+'2012'!R7</f>
        <v>7010</v>
      </c>
      <c r="E45" s="26"/>
      <c r="F45" s="42"/>
      <c r="G45" s="26"/>
    </row>
    <row r="46" spans="2:7">
      <c r="B46" s="30" t="s">
        <v>6</v>
      </c>
      <c r="C46" s="32">
        <v>4812</v>
      </c>
      <c r="D46" s="32">
        <f>+'2012'!R8</f>
        <v>5301</v>
      </c>
      <c r="E46" s="24"/>
      <c r="F46" s="42"/>
      <c r="G46" s="24"/>
    </row>
    <row r="47" spans="2:7">
      <c r="B47" s="30" t="s">
        <v>22</v>
      </c>
      <c r="C47" s="33">
        <f>+C46/C45</f>
        <v>0.68821510297482835</v>
      </c>
      <c r="D47" s="33">
        <f>+D46/D45</f>
        <v>0.7562054208273894</v>
      </c>
      <c r="E47" s="27"/>
      <c r="F47" s="42"/>
      <c r="G47" s="27"/>
    </row>
    <row r="48" spans="2:7">
      <c r="B48" s="30" t="s">
        <v>9</v>
      </c>
      <c r="C48" s="34">
        <f>+C46/C46-(C47)</f>
        <v>0.31178489702517165</v>
      </c>
      <c r="D48" s="34">
        <f>+D46/D46-(D47)</f>
        <v>0.2437945791726106</v>
      </c>
      <c r="E48" s="27"/>
      <c r="F48" s="42"/>
      <c r="G48" s="27"/>
    </row>
  </sheetData>
  <sheetProtection sheet="1" objects="1" scenarios="1"/>
  <mergeCells count="2">
    <mergeCell ref="C8:D8"/>
    <mergeCell ref="G8:H8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2012</vt:lpstr>
      <vt:lpstr>2010</vt:lpstr>
      <vt:lpstr>Comparativa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eleccions municipals 2011</dc:title>
  <dc:creator/>
  <cp:lastModifiedBy/>
  <cp:lastPrinted>2012-11-22T16:11:56Z</cp:lastPrinted>
  <dcterms:created xsi:type="dcterms:W3CDTF">2006-09-12T12:46:56Z</dcterms:created>
  <dcterms:modified xsi:type="dcterms:W3CDTF">2012-11-26T07:38:07Z</dcterms:modified>
</cp:coreProperties>
</file>