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3256" windowHeight="12588"/>
  </bookViews>
  <sheets>
    <sheet name="Resum Consolidat" sheetId="3" r:id="rId1"/>
    <sheet name="CONSOLIDACIÓ" sheetId="1" r:id="rId2"/>
  </sheets>
  <externalReferences>
    <externalReference r:id="rId3"/>
  </externalReferences>
  <definedNames>
    <definedName name="_xlnm.Print_Area" localSheetId="1">CONSOLIDACIÓ!$A$1:$E$39</definedName>
    <definedName name="_xlnm.Print_Area" localSheetId="0">'Resum Consolidat'!$A$3:$M$39</definedName>
    <definedName name="Excel_BuiltIn__FilterDatabase">#REF!</definedName>
    <definedName name="Excel_BuiltIn_Print_Area_3_1">#REF!</definedName>
  </definedNames>
  <calcPr calcId="125725"/>
</workbook>
</file>

<file path=xl/calcChain.xml><?xml version="1.0" encoding="utf-8"?>
<calcChain xmlns="http://schemas.openxmlformats.org/spreadsheetml/2006/main">
  <c r="E34" i="1"/>
  <c r="L34" i="3" s="1"/>
  <c r="B33" i="1"/>
  <c r="E33" s="1"/>
  <c r="L32" i="3" s="1"/>
  <c r="B32" i="1"/>
  <c r="E32" s="1"/>
  <c r="L30" i="3" s="1"/>
  <c r="E31" i="1"/>
  <c r="L28" i="3" s="1"/>
  <c r="E30" i="1"/>
  <c r="L22" i="3" s="1"/>
  <c r="D36" i="1"/>
  <c r="C28"/>
  <c r="E28"/>
  <c r="L18" i="3" s="1"/>
  <c r="B36" i="1"/>
  <c r="C36"/>
  <c r="B14"/>
  <c r="D19"/>
  <c r="C19"/>
  <c r="E29" l="1"/>
  <c r="L20" i="3" s="1"/>
  <c r="E36" i="1"/>
  <c r="L35" i="3"/>
  <c r="E26" i="1"/>
  <c r="L14" i="3" s="1"/>
  <c r="E27" i="1"/>
  <c r="L16" i="3" s="1"/>
  <c r="L23" l="1"/>
  <c r="L38" s="1"/>
  <c r="E15" i="1" l="1"/>
  <c r="E30" i="3" s="1"/>
  <c r="B13" i="1"/>
  <c r="E13" s="1"/>
  <c r="E22" i="3" s="1"/>
  <c r="E11" i="1"/>
  <c r="E18" i="3" s="1"/>
  <c r="B10" i="1"/>
  <c r="E10" s="1"/>
  <c r="E16" i="3" s="1"/>
  <c r="B16" i="1"/>
  <c r="E16" s="1"/>
  <c r="E32" i="3" s="1"/>
  <c r="E12" i="1"/>
  <c r="E20" i="3" s="1"/>
  <c r="B17" i="1"/>
  <c r="E17" s="1"/>
  <c r="E34" i="3" s="1"/>
  <c r="B19" i="1" l="1"/>
  <c r="E19" s="1"/>
  <c r="E9"/>
  <c r="E14" i="3" s="1"/>
  <c r="E23" s="1"/>
  <c r="E35"/>
  <c r="E38" l="1"/>
</calcChain>
</file>

<file path=xl/sharedStrings.xml><?xml version="1.0" encoding="utf-8"?>
<sst xmlns="http://schemas.openxmlformats.org/spreadsheetml/2006/main" count="80" uniqueCount="56">
  <si>
    <t>PRESSUPOST D'INGRESSOS</t>
  </si>
  <si>
    <t>AJUNTAMENT</t>
  </si>
  <si>
    <t>CONSORCI DO</t>
  </si>
  <si>
    <t>TRANSF. INTERNES</t>
  </si>
  <si>
    <t>CONSOLIDAT</t>
  </si>
  <si>
    <t>CAPÍTOL I: IMPOSTOS DIRECTES</t>
  </si>
  <si>
    <t>CAPÍTOL II: IMPOSTOS INDIRECTES</t>
  </si>
  <si>
    <t>CAPÍTOL III: TAXES I ALTRES INGRESSOS</t>
  </si>
  <si>
    <t>CAPÍTOL IV: TRANSFERÈNCIES CORRENTS</t>
  </si>
  <si>
    <t>CAPÍTOL V: INGRESSOS PATRIMONIALS</t>
  </si>
  <si>
    <t>CAPÍTOL VI: ALIENACIÓ DE BÉNS</t>
  </si>
  <si>
    <t>-</t>
  </si>
  <si>
    <t>CAPÍTOL VII: TRANSFERÈNCIES DE CAPITAL</t>
  </si>
  <si>
    <t>CAPÍTOL VIII: ACTIUS FINANCERS</t>
  </si>
  <si>
    <t>CAPÍTOL IX: PASSIUS FINANCERS</t>
  </si>
  <si>
    <t>TOTAL PRESSUPOST D'INGRESSOS</t>
  </si>
  <si>
    <t>PRESSUPOST DE DESPESES</t>
  </si>
  <si>
    <t>CAPÍTOL I: DESPESES DE PERSONAL</t>
  </si>
  <si>
    <t>CAPÍTOL II: DESPESES EN BÉNS I SERVEIS</t>
  </si>
  <si>
    <t>CAPÍTOL III: DESPESES FINANCERES</t>
  </si>
  <si>
    <t>CAPÍTOL V: FONS DE CONTINGÈNCIA</t>
  </si>
  <si>
    <t>CAPÍTOL VI: INVERSIONS REALS</t>
  </si>
  <si>
    <t>TOTAL PRESSUPOST DE DESPESES</t>
  </si>
  <si>
    <t>INGRESSOS</t>
  </si>
  <si>
    <t>AJUNTAMENT D'ALELLA I CONSORCI DE PROMOCIÓ ENOTURÍSTICA DEL TERRITORI DO ALELLA</t>
  </si>
  <si>
    <t xml:space="preserve">DESPESES </t>
  </si>
  <si>
    <t>A) OPERACIONS CORRENTS</t>
  </si>
  <si>
    <t>I</t>
  </si>
  <si>
    <t>Impostos Directes</t>
  </si>
  <si>
    <t>Remuneració del Personal</t>
  </si>
  <si>
    <t>II</t>
  </si>
  <si>
    <t>Impostos Indirectes</t>
  </si>
  <si>
    <t>Compra béns i serveis</t>
  </si>
  <si>
    <t>III</t>
  </si>
  <si>
    <t>Taxes i Altres Ingressos</t>
  </si>
  <si>
    <t>Interessos</t>
  </si>
  <si>
    <t>IV</t>
  </si>
  <si>
    <t>Transferències corrents</t>
  </si>
  <si>
    <t>V</t>
  </si>
  <si>
    <t>Ingressos Patrimonials</t>
  </si>
  <si>
    <t>Fons de contingència</t>
  </si>
  <si>
    <t>B) OPERACIONS DE CAPITAL</t>
  </si>
  <si>
    <t>VI</t>
  </si>
  <si>
    <t>Alineació inversions reals</t>
  </si>
  <si>
    <t>Inversions reals</t>
  </si>
  <si>
    <t>VII</t>
  </si>
  <si>
    <t>Transferències de capital</t>
  </si>
  <si>
    <t>VIII</t>
  </si>
  <si>
    <t>Actius financers</t>
  </si>
  <si>
    <t>IX</t>
  </si>
  <si>
    <t>Passius financers</t>
  </si>
  <si>
    <t>TOTAL INGRESSOS</t>
  </si>
  <si>
    <t>TOTAL DESPESES</t>
  </si>
  <si>
    <t>PRESSUPOST GENERAL CONSOLIDAT  2020</t>
  </si>
  <si>
    <t>Any 2020</t>
  </si>
  <si>
    <t xml:space="preserve">PRESSSUPOST GENERAL 2020 CONSOLIDAT </t>
  </si>
</sst>
</file>

<file path=xl/styles.xml><?xml version="1.0" encoding="utf-8"?>
<styleSheet xmlns="http://schemas.openxmlformats.org/spreadsheetml/2006/main">
  <numFmts count="1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  <numFmt numFmtId="166" formatCode="* #,##0.00&quot; € &quot;;\-* #,##0.00&quot; € &quot;;* \-#&quot; € &quot;;@\ "/>
    <numFmt numFmtId="167" formatCode="#,##0&quot;    &quot;;\-#,##0&quot;    &quot;;&quot; -    &quot;;@\ "/>
    <numFmt numFmtId="168" formatCode="#,##0.00&quot;    &quot;;\-#,##0.00&quot;    &quot;;&quot; -    &quot;;@\ "/>
    <numFmt numFmtId="169" formatCode="#,##0.00&quot; €&quot;"/>
    <numFmt numFmtId="170" formatCode="#,##0.00&quot; € &quot;;\-#,##0.00&quot; € &quot;;&quot; -&quot;#&quot; € &quot;;@\ "/>
    <numFmt numFmtId="171" formatCode="#,##0.00&quot;       &quot;;\-#,##0.00&quot;       &quot;;&quot; -       &quot;;@\ "/>
    <numFmt numFmtId="172" formatCode="#,##0.00&quot;    &quot;;\-#,##0.00&quot;    &quot;;&quot; -&quot;#&quot;    &quot;;@\ "/>
  </numFmts>
  <fonts count="2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2"/>
      <color rgb="FFFFFFFF"/>
      <name val="Tahoma"/>
      <family val="2"/>
      <charset val="1"/>
    </font>
    <font>
      <b/>
      <sz val="12"/>
      <name val="Tahoma"/>
      <family val="2"/>
    </font>
    <font>
      <b/>
      <sz val="10"/>
      <color rgb="FFFFFFFF"/>
      <name val="Tahoma"/>
      <family val="2"/>
      <charset val="1"/>
    </font>
    <font>
      <b/>
      <sz val="10"/>
      <name val="Tahoma"/>
      <family val="2"/>
    </font>
    <font>
      <sz val="11"/>
      <color indexed="8"/>
      <name val="Calibri"/>
      <family val="2"/>
    </font>
    <font>
      <b/>
      <i/>
      <sz val="10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5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5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3">
    <xf numFmtId="0" fontId="0" fillId="0" borderId="0"/>
    <xf numFmtId="0" fontId="2" fillId="0" borderId="0"/>
    <xf numFmtId="41" fontId="2" fillId="0" borderId="0" applyFont="0" applyFill="0" applyBorder="0" applyAlignment="0" applyProtection="0"/>
    <xf numFmtId="166" fontId="2" fillId="0" borderId="0" applyFill="0" applyBorder="0" applyAlignment="0" applyProtection="0"/>
    <xf numFmtId="0" fontId="8" fillId="0" borderId="0"/>
    <xf numFmtId="0" fontId="8" fillId="0" borderId="0"/>
    <xf numFmtId="0" fontId="2" fillId="0" borderId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3" fillId="18" borderId="8" applyNumberFormat="0" applyAlignment="0" applyProtection="0"/>
    <xf numFmtId="0" fontId="13" fillId="18" borderId="8" applyNumberFormat="0" applyAlignment="0" applyProtection="0"/>
    <xf numFmtId="0" fontId="13" fillId="18" borderId="8" applyNumberFormat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6" fillId="8" borderId="7" applyNumberFormat="0" applyAlignment="0" applyProtection="0"/>
    <xf numFmtId="0" fontId="16" fillId="8" borderId="7" applyNumberFormat="0" applyAlignment="0" applyProtection="0"/>
    <xf numFmtId="0" fontId="16" fillId="8" borderId="7" applyNumberFormat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172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44" fontId="1" fillId="0" borderId="0" applyFont="0" applyFill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20" fillId="0" borderId="0">
      <alignment vertical="top"/>
    </xf>
    <xf numFmtId="0" fontId="1" fillId="0" borderId="0"/>
    <xf numFmtId="0" fontId="8" fillId="24" borderId="10" applyNumberFormat="0" applyAlignment="0" applyProtection="0"/>
    <xf numFmtId="0" fontId="8" fillId="24" borderId="10" applyNumberFormat="0" applyAlignment="0" applyProtection="0"/>
    <xf numFmtId="0" fontId="8" fillId="24" borderId="10" applyNumberFormat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1" fillId="0" borderId="0" applyFont="0" applyFill="0" applyBorder="0" applyAlignment="0" applyProtection="0"/>
    <xf numFmtId="0" fontId="21" fillId="17" borderId="11" applyNumberFormat="0" applyAlignment="0" applyProtection="0"/>
    <xf numFmtId="0" fontId="21" fillId="17" borderId="11" applyNumberFormat="0" applyAlignment="0" applyProtection="0"/>
    <xf numFmtId="0" fontId="21" fillId="17" borderId="11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</cellStyleXfs>
  <cellXfs count="57">
    <xf numFmtId="0" fontId="0" fillId="0" borderId="0" xfId="0"/>
    <xf numFmtId="0" fontId="3" fillId="0" borderId="1" xfId="1" applyFont="1" applyBorder="1"/>
    <xf numFmtId="0" fontId="3" fillId="0" borderId="0" xfId="1" applyFont="1"/>
    <xf numFmtId="0" fontId="3" fillId="0" borderId="0" xfId="1" applyFont="1" applyFill="1" applyBorder="1"/>
    <xf numFmtId="0" fontId="5" fillId="0" borderId="0" xfId="1" applyFont="1" applyAlignment="1">
      <alignment horizontal="center"/>
    </xf>
    <xf numFmtId="0" fontId="7" fillId="0" borderId="0" xfId="1" applyFont="1"/>
    <xf numFmtId="0" fontId="7" fillId="0" borderId="2" xfId="1" applyFont="1" applyFill="1" applyBorder="1" applyAlignment="1">
      <alignment horizontal="center" vertical="center"/>
    </xf>
    <xf numFmtId="164" fontId="3" fillId="0" borderId="0" xfId="2" applyNumberFormat="1" applyFont="1"/>
    <xf numFmtId="164" fontId="3" fillId="0" borderId="0" xfId="2" applyNumberFormat="1" applyFont="1" applyAlignment="1">
      <alignment horizontal="right"/>
    </xf>
    <xf numFmtId="164" fontId="7" fillId="0" borderId="0" xfId="2" applyNumberFormat="1" applyFont="1" applyBorder="1" applyAlignment="1">
      <alignment horizontal="right"/>
    </xf>
    <xf numFmtId="3" fontId="3" fillId="0" borderId="0" xfId="1" applyNumberFormat="1" applyFont="1"/>
    <xf numFmtId="164" fontId="7" fillId="0" borderId="0" xfId="2" applyNumberFormat="1" applyFont="1"/>
    <xf numFmtId="4" fontId="3" fillId="0" borderId="0" xfId="1" applyNumberFormat="1" applyFont="1"/>
    <xf numFmtId="164" fontId="7" fillId="0" borderId="0" xfId="2" applyNumberFormat="1" applyFont="1" applyAlignment="1">
      <alignment horizontal="right"/>
    </xf>
    <xf numFmtId="0" fontId="3" fillId="0" borderId="2" xfId="1" applyFont="1" applyBorder="1"/>
    <xf numFmtId="4" fontId="3" fillId="0" borderId="2" xfId="1" applyNumberFormat="1" applyFont="1" applyBorder="1"/>
    <xf numFmtId="165" fontId="3" fillId="0" borderId="2" xfId="2" applyNumberFormat="1" applyFont="1" applyBorder="1"/>
    <xf numFmtId="0" fontId="3" fillId="0" borderId="0" xfId="1" applyFont="1" applyBorder="1"/>
    <xf numFmtId="4" fontId="3" fillId="0" borderId="0" xfId="1" applyNumberFormat="1" applyFont="1" applyBorder="1"/>
    <xf numFmtId="0" fontId="8" fillId="0" borderId="0" xfId="4"/>
    <xf numFmtId="0" fontId="8" fillId="0" borderId="0" xfId="5"/>
    <xf numFmtId="0" fontId="3" fillId="0" borderId="0" xfId="6" applyFont="1"/>
    <xf numFmtId="168" fontId="3" fillId="0" borderId="0" xfId="7" applyNumberFormat="1" applyFont="1" applyFill="1" applyBorder="1" applyAlignment="1" applyProtection="1"/>
    <xf numFmtId="0" fontId="3" fillId="0" borderId="0" xfId="6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6" applyFont="1" applyBorder="1"/>
    <xf numFmtId="0" fontId="8" fillId="0" borderId="0" xfId="4" applyBorder="1"/>
    <xf numFmtId="0" fontId="9" fillId="0" borderId="0" xfId="6" applyFont="1" applyBorder="1" applyAlignment="1">
      <alignment horizontal="center"/>
    </xf>
    <xf numFmtId="0" fontId="9" fillId="0" borderId="0" xfId="6" applyFont="1" applyAlignment="1">
      <alignment horizontal="center"/>
    </xf>
    <xf numFmtId="0" fontId="3" fillId="0" borderId="3" xfId="6" applyFont="1" applyBorder="1"/>
    <xf numFmtId="168" fontId="3" fillId="0" borderId="3" xfId="7" applyNumberFormat="1" applyFont="1" applyFill="1" applyBorder="1" applyAlignment="1" applyProtection="1"/>
    <xf numFmtId="0" fontId="9" fillId="0" borderId="0" xfId="6" applyFont="1" applyBorder="1"/>
    <xf numFmtId="168" fontId="9" fillId="0" borderId="0" xfId="7" applyNumberFormat="1" applyFont="1" applyFill="1" applyBorder="1" applyAlignment="1" applyProtection="1"/>
    <xf numFmtId="169" fontId="3" fillId="0" borderId="0" xfId="6" applyNumberFormat="1" applyFont="1" applyBorder="1"/>
    <xf numFmtId="170" fontId="3" fillId="0" borderId="0" xfId="8" applyFont="1" applyFill="1" applyBorder="1" applyAlignment="1" applyProtection="1"/>
    <xf numFmtId="171" fontId="3" fillId="0" borderId="0" xfId="7" applyNumberFormat="1" applyFont="1" applyFill="1" applyBorder="1" applyAlignment="1" applyProtection="1"/>
    <xf numFmtId="4" fontId="3" fillId="0" borderId="0" xfId="6" applyNumberFormat="1" applyFont="1" applyBorder="1"/>
    <xf numFmtId="170" fontId="3" fillId="0" borderId="3" xfId="8" applyFont="1" applyFill="1" applyBorder="1" applyAlignment="1" applyProtection="1"/>
    <xf numFmtId="171" fontId="3" fillId="0" borderId="0" xfId="7" applyNumberFormat="1" applyFont="1" applyFill="1" applyBorder="1" applyAlignment="1" applyProtection="1">
      <alignment horizontal="center"/>
    </xf>
    <xf numFmtId="169" fontId="3" fillId="0" borderId="0" xfId="7" applyNumberFormat="1" applyFont="1" applyFill="1" applyBorder="1" applyAlignment="1" applyProtection="1"/>
    <xf numFmtId="0" fontId="7" fillId="0" borderId="0" xfId="6" applyFont="1" applyBorder="1"/>
    <xf numFmtId="0" fontId="3" fillId="0" borderId="0" xfId="6" applyFont="1" applyBorder="1" applyAlignment="1">
      <alignment vertical="top"/>
    </xf>
    <xf numFmtId="171" fontId="3" fillId="0" borderId="4" xfId="7" applyNumberFormat="1" applyFont="1" applyFill="1" applyBorder="1" applyAlignment="1" applyProtection="1"/>
    <xf numFmtId="169" fontId="0" fillId="0" borderId="0" xfId="7" applyNumberFormat="1" applyFont="1" applyFill="1" applyBorder="1" applyAlignment="1" applyProtection="1"/>
    <xf numFmtId="171" fontId="0" fillId="0" borderId="0" xfId="7" applyNumberFormat="1" applyFont="1" applyFill="1" applyBorder="1" applyAlignment="1" applyProtection="1"/>
    <xf numFmtId="168" fontId="0" fillId="0" borderId="0" xfId="7" applyNumberFormat="1" applyFont="1" applyFill="1" applyBorder="1" applyAlignment="1" applyProtection="1"/>
    <xf numFmtId="169" fontId="7" fillId="0" borderId="0" xfId="6" applyNumberFormat="1" applyFont="1" applyBorder="1" applyAlignment="1"/>
    <xf numFmtId="169" fontId="7" fillId="0" borderId="5" xfId="6" applyNumberFormat="1" applyFont="1" applyBorder="1" applyAlignment="1"/>
    <xf numFmtId="4" fontId="7" fillId="0" borderId="0" xfId="6" applyNumberFormat="1" applyFont="1" applyBorder="1"/>
    <xf numFmtId="168" fontId="7" fillId="0" borderId="0" xfId="7" applyNumberFormat="1" applyFont="1" applyFill="1" applyBorder="1" applyAlignment="1" applyProtection="1"/>
    <xf numFmtId="169" fontId="3" fillId="0" borderId="0" xfId="6" applyNumberFormat="1" applyFont="1" applyBorder="1" applyAlignment="1"/>
    <xf numFmtId="168" fontId="3" fillId="0" borderId="6" xfId="7" applyNumberFormat="1" applyFont="1" applyFill="1" applyBorder="1" applyAlignment="1" applyProtection="1"/>
    <xf numFmtId="170" fontId="7" fillId="0" borderId="0" xfId="8" applyFont="1" applyFill="1" applyBorder="1" applyAlignment="1" applyProtection="1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153">
    <cellStyle name="20% - Énfasis1 2" xfId="9"/>
    <cellStyle name="20% - Énfasis1 3" xfId="10"/>
    <cellStyle name="20% - Énfasis1 4" xfId="11"/>
    <cellStyle name="20% - Énfasis2 2" xfId="12"/>
    <cellStyle name="20% - Énfasis2 3" xfId="13"/>
    <cellStyle name="20% - Énfasis2 4" xfId="14"/>
    <cellStyle name="20% - Énfasis3 2" xfId="15"/>
    <cellStyle name="20% - Énfasis3 3" xfId="16"/>
    <cellStyle name="20% - Énfasis3 4" xfId="17"/>
    <cellStyle name="20% - Énfasis4 2" xfId="18"/>
    <cellStyle name="20% - Énfasis4 3" xfId="19"/>
    <cellStyle name="20% - Énfasis4 4" xfId="20"/>
    <cellStyle name="20% - Énfasis5 2" xfId="21"/>
    <cellStyle name="20% - Énfasis5 3" xfId="22"/>
    <cellStyle name="20% - Énfasis5 4" xfId="23"/>
    <cellStyle name="20% - Énfasis6 2" xfId="24"/>
    <cellStyle name="20% - Énfasis6 3" xfId="25"/>
    <cellStyle name="20% - Énfasis6 4" xfId="26"/>
    <cellStyle name="40% - Énfasis1 2" xfId="27"/>
    <cellStyle name="40% - Énfasis1 3" xfId="28"/>
    <cellStyle name="40% - Énfasis1 4" xfId="29"/>
    <cellStyle name="40% - Énfasis2 2" xfId="30"/>
    <cellStyle name="40% - Énfasis2 3" xfId="31"/>
    <cellStyle name="40% - Énfasis2 4" xfId="32"/>
    <cellStyle name="40% - Énfasis3 2" xfId="33"/>
    <cellStyle name="40% - Énfasis3 3" xfId="34"/>
    <cellStyle name="40% - Énfasis3 4" xfId="35"/>
    <cellStyle name="40% - Énfasis4 2" xfId="36"/>
    <cellStyle name="40% - Énfasis4 3" xfId="37"/>
    <cellStyle name="40% - Énfasis4 4" xfId="38"/>
    <cellStyle name="40% - Énfasis5 2" xfId="39"/>
    <cellStyle name="40% - Énfasis5 3" xfId="40"/>
    <cellStyle name="40% - Énfasis5 4" xfId="41"/>
    <cellStyle name="40% - Énfasis6 2" xfId="42"/>
    <cellStyle name="40% - Énfasis6 3" xfId="43"/>
    <cellStyle name="40% - Énfasis6 4" xfId="44"/>
    <cellStyle name="60% - Énfasis1 2" xfId="45"/>
    <cellStyle name="60% - Énfasis1 3" xfId="46"/>
    <cellStyle name="60% - Énfasis1 4" xfId="47"/>
    <cellStyle name="60% - Énfasis2 2" xfId="48"/>
    <cellStyle name="60% - Énfasis2 3" xfId="49"/>
    <cellStyle name="60% - Énfasis2 4" xfId="50"/>
    <cellStyle name="60% - Énfasis3 2" xfId="51"/>
    <cellStyle name="60% - Énfasis3 3" xfId="52"/>
    <cellStyle name="60% - Énfasis3 4" xfId="53"/>
    <cellStyle name="60% - Énfasis4 2" xfId="54"/>
    <cellStyle name="60% - Énfasis4 3" xfId="55"/>
    <cellStyle name="60% - Énfasis4 4" xfId="56"/>
    <cellStyle name="60% - Énfasis5 2" xfId="57"/>
    <cellStyle name="60% - Énfasis5 3" xfId="58"/>
    <cellStyle name="60% - Énfasis5 4" xfId="59"/>
    <cellStyle name="60% - Énfasis6 2" xfId="60"/>
    <cellStyle name="60% - Énfasis6 3" xfId="61"/>
    <cellStyle name="60% - Énfasis6 4" xfId="62"/>
    <cellStyle name="Buena 2" xfId="63"/>
    <cellStyle name="Buena 3" xfId="64"/>
    <cellStyle name="Buena 4" xfId="65"/>
    <cellStyle name="Cálculo 2" xfId="66"/>
    <cellStyle name="Cálculo 3" xfId="67"/>
    <cellStyle name="Cálculo 4" xfId="68"/>
    <cellStyle name="Celda de comprobación 2" xfId="69"/>
    <cellStyle name="Celda de comprobación 3" xfId="70"/>
    <cellStyle name="Celda de comprobación 4" xfId="71"/>
    <cellStyle name="Celda vinculada 2" xfId="72"/>
    <cellStyle name="Celda vinculada 3" xfId="73"/>
    <cellStyle name="Celda vinculada 4" xfId="74"/>
    <cellStyle name="Encabezado 4 2" xfId="75"/>
    <cellStyle name="Encabezado 4 3" xfId="76"/>
    <cellStyle name="Encabezado 4 4" xfId="77"/>
    <cellStyle name="Énfasis1 2" xfId="78"/>
    <cellStyle name="Énfasis1 3" xfId="79"/>
    <cellStyle name="Énfasis1 4" xfId="80"/>
    <cellStyle name="Énfasis2 2" xfId="81"/>
    <cellStyle name="Énfasis2 3" xfId="82"/>
    <cellStyle name="Énfasis2 4" xfId="83"/>
    <cellStyle name="Énfasis3 2" xfId="84"/>
    <cellStyle name="Énfasis3 3" xfId="85"/>
    <cellStyle name="Énfasis3 4" xfId="86"/>
    <cellStyle name="Énfasis4 2" xfId="87"/>
    <cellStyle name="Énfasis4 3" xfId="88"/>
    <cellStyle name="Énfasis4 4" xfId="89"/>
    <cellStyle name="Énfasis5 2" xfId="90"/>
    <cellStyle name="Énfasis5 3" xfId="91"/>
    <cellStyle name="Énfasis5 4" xfId="92"/>
    <cellStyle name="Énfasis6 2" xfId="93"/>
    <cellStyle name="Énfasis6 3" xfId="94"/>
    <cellStyle name="Énfasis6 4" xfId="95"/>
    <cellStyle name="Entrada 2" xfId="96"/>
    <cellStyle name="Entrada 3" xfId="97"/>
    <cellStyle name="Entrada 4" xfId="98"/>
    <cellStyle name="Euro" xfId="8"/>
    <cellStyle name="Incorrecto 2" xfId="99"/>
    <cellStyle name="Incorrecto 3" xfId="100"/>
    <cellStyle name="Incorrecto 4" xfId="101"/>
    <cellStyle name="Millares [0] 2" xfId="7"/>
    <cellStyle name="Millares [0] 3" xfId="2"/>
    <cellStyle name="Millares 2" xfId="102"/>
    <cellStyle name="Moneda 2" xfId="103"/>
    <cellStyle name="Moneda 3" xfId="104"/>
    <cellStyle name="Moneda 4" xfId="3"/>
    <cellStyle name="Moneda 5" xfId="105"/>
    <cellStyle name="Neutral 2" xfId="106"/>
    <cellStyle name="Neutral 3" xfId="107"/>
    <cellStyle name="Neutral 4" xfId="108"/>
    <cellStyle name="Normal" xfId="0" builtinId="0"/>
    <cellStyle name="Normal 10" xfId="109"/>
    <cellStyle name="Normal 11" xfId="110"/>
    <cellStyle name="Normal 2" xfId="5"/>
    <cellStyle name="Normal 2 2" xfId="1"/>
    <cellStyle name="Normal 2 3" xfId="111"/>
    <cellStyle name="Normal 2 4" xfId="6"/>
    <cellStyle name="Normal 3" xfId="112"/>
    <cellStyle name="Normal 4" xfId="4"/>
    <cellStyle name="Normal 5" xfId="113"/>
    <cellStyle name="Normal 6" xfId="114"/>
    <cellStyle name="Normal 7" xfId="115"/>
    <cellStyle name="Normal 8" xfId="116"/>
    <cellStyle name="Normal 9" xfId="117"/>
    <cellStyle name="Notas 2" xfId="118"/>
    <cellStyle name="Notas 3" xfId="119"/>
    <cellStyle name="Notas 4" xfId="120"/>
    <cellStyle name="Porcentaje 2" xfId="121"/>
    <cellStyle name="Porcentual 2" xfId="122"/>
    <cellStyle name="Porcentual 2 2" xfId="123"/>
    <cellStyle name="Porcentual 2 3" xfId="124"/>
    <cellStyle name="Porcentual 2 4" xfId="125"/>
    <cellStyle name="Porcentual 3" xfId="126"/>
    <cellStyle name="Porcentual 4" xfId="127"/>
    <cellStyle name="Porcentual 5" xfId="128"/>
    <cellStyle name="Salida 2" xfId="129"/>
    <cellStyle name="Salida 3" xfId="130"/>
    <cellStyle name="Salida 4" xfId="131"/>
    <cellStyle name="Texto de advertencia 2" xfId="132"/>
    <cellStyle name="Texto de advertencia 3" xfId="133"/>
    <cellStyle name="Texto de advertencia 4" xfId="134"/>
    <cellStyle name="Texto explicativo 2" xfId="135"/>
    <cellStyle name="Texto explicativo 3" xfId="136"/>
    <cellStyle name="Texto explicativo 4" xfId="137"/>
    <cellStyle name="Título 1 2" xfId="138"/>
    <cellStyle name="Título 1 3" xfId="139"/>
    <cellStyle name="Título 1 4" xfId="140"/>
    <cellStyle name="Título 2 2" xfId="141"/>
    <cellStyle name="Título 2 3" xfId="142"/>
    <cellStyle name="Título 2 4" xfId="143"/>
    <cellStyle name="Título 3 2" xfId="144"/>
    <cellStyle name="Título 3 3" xfId="145"/>
    <cellStyle name="Título 3 4" xfId="146"/>
    <cellStyle name="Título 4" xfId="147"/>
    <cellStyle name="Título 5" xfId="148"/>
    <cellStyle name="Título 6" xfId="149"/>
    <cellStyle name="Total 2" xfId="150"/>
    <cellStyle name="Total 3" xfId="151"/>
    <cellStyle name="Total 4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ella\2019\Pressupost\Aprovaci&#243;%20inicial\20180920_Pressupost%202019%20Aprov.%20inici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CIÓ"/>
      <sheetName val="Ajustaments"/>
      <sheetName val="Resum Consolidat"/>
      <sheetName val="Ingressos 2019"/>
      <sheetName val="Despeses 2019"/>
      <sheetName val="Resum"/>
      <sheetName val="Ingressos AJT"/>
      <sheetName val="Despeses AJT"/>
      <sheetName val="Inversions"/>
      <sheetName val="Capítol 1"/>
    </sheetNames>
    <sheetDataSet>
      <sheetData sheetId="0"/>
      <sheetData sheetId="1"/>
      <sheetData sheetId="2"/>
      <sheetData sheetId="3">
        <row r="8">
          <cell r="F8">
            <v>15000</v>
          </cell>
        </row>
      </sheetData>
      <sheetData sheetId="4">
        <row r="14">
          <cell r="G14">
            <v>67148.69</v>
          </cell>
        </row>
        <row r="39">
          <cell r="G39">
            <v>150</v>
          </cell>
        </row>
      </sheetData>
      <sheetData sheetId="5">
        <row r="14">
          <cell r="G14">
            <v>7923000</v>
          </cell>
        </row>
        <row r="16">
          <cell r="G16">
            <v>300000</v>
          </cell>
        </row>
        <row r="22">
          <cell r="G22">
            <v>111500</v>
          </cell>
        </row>
        <row r="30">
          <cell r="Q30">
            <v>0</v>
          </cell>
        </row>
        <row r="32">
          <cell r="G32">
            <v>18000</v>
          </cell>
          <cell r="Q32">
            <v>18000</v>
          </cell>
        </row>
        <row r="34">
          <cell r="G34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40"/>
  <sheetViews>
    <sheetView tabSelected="1" zoomScale="85" zoomScaleNormal="85" workbookViewId="0">
      <selection activeCell="L40" sqref="L40"/>
    </sheetView>
  </sheetViews>
  <sheetFormatPr baseColWidth="10" defaultColWidth="11.44140625" defaultRowHeight="15" customHeight="1"/>
  <cols>
    <col min="1" max="1" width="3.88671875" style="20" customWidth="1"/>
    <col min="2" max="2" width="33.44140625" style="20" customWidth="1"/>
    <col min="3" max="3" width="2.109375" style="20" customWidth="1"/>
    <col min="4" max="4" width="2.6640625" style="20" customWidth="1"/>
    <col min="5" max="5" width="22.88671875" style="20" customWidth="1"/>
    <col min="6" max="6" width="2" style="20" customWidth="1"/>
    <col min="7" max="7" width="11.44140625" style="20"/>
    <col min="8" max="8" width="4" style="20" customWidth="1"/>
    <col min="9" max="9" width="38.5546875" style="20" customWidth="1"/>
    <col min="10" max="10" width="2.109375" style="20" customWidth="1"/>
    <col min="11" max="11" width="1.44140625" style="20" customWidth="1"/>
    <col min="12" max="12" width="22.88671875" style="20" customWidth="1"/>
    <col min="13" max="13" width="2.109375" style="20" customWidth="1"/>
    <col min="14" max="16384" width="11.44140625" style="20"/>
  </cols>
  <sheetData>
    <row r="3" spans="1:14" ht="15.75" customHeight="1">
      <c r="A3" s="53" t="s">
        <v>53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9"/>
    </row>
    <row r="4" spans="1:14" ht="16.5" customHeight="1" thickBot="1">
      <c r="A4" s="54" t="s">
        <v>24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19"/>
    </row>
    <row r="5" spans="1:14" ht="1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1"/>
      <c r="N5" s="19"/>
    </row>
    <row r="6" spans="1:14" ht="1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2"/>
      <c r="M6" s="21"/>
      <c r="N6" s="19"/>
    </row>
    <row r="7" spans="1:14" ht="1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21"/>
      <c r="N7" s="19"/>
    </row>
    <row r="8" spans="1:14" ht="15" customHeight="1">
      <c r="A8" s="55" t="s">
        <v>23</v>
      </c>
      <c r="B8" s="55"/>
      <c r="C8" s="55"/>
      <c r="D8" s="55"/>
      <c r="E8" s="55"/>
      <c r="F8" s="55"/>
      <c r="G8" s="23"/>
      <c r="H8" s="55" t="s">
        <v>25</v>
      </c>
      <c r="I8" s="55"/>
      <c r="J8" s="55"/>
      <c r="K8" s="55"/>
      <c r="L8" s="55"/>
      <c r="M8" s="55"/>
      <c r="N8" s="19"/>
    </row>
    <row r="9" spans="1:14" ht="15" customHeight="1">
      <c r="A9" s="24"/>
      <c r="B9" s="24"/>
      <c r="C9" s="24"/>
      <c r="D9" s="24"/>
      <c r="E9" s="24"/>
      <c r="F9" s="24"/>
      <c r="G9" s="25"/>
      <c r="H9" s="25"/>
      <c r="I9" s="25"/>
      <c r="J9" s="25"/>
      <c r="K9" s="25"/>
      <c r="L9" s="22"/>
      <c r="M9" s="26"/>
      <c r="N9" s="19"/>
    </row>
    <row r="10" spans="1:14" ht="15" customHeight="1">
      <c r="A10" s="25"/>
      <c r="B10" s="25"/>
      <c r="C10" s="25"/>
      <c r="D10" s="27"/>
      <c r="E10" s="27" t="s">
        <v>54</v>
      </c>
      <c r="F10" s="27"/>
      <c r="G10" s="25"/>
      <c r="H10" s="25"/>
      <c r="I10" s="25"/>
      <c r="J10" s="25"/>
      <c r="K10" s="27"/>
      <c r="L10" s="27" t="s">
        <v>54</v>
      </c>
      <c r="M10" s="27"/>
      <c r="N10" s="28"/>
    </row>
    <row r="11" spans="1:14" ht="15" customHeight="1">
      <c r="A11" s="25"/>
      <c r="B11" s="25"/>
      <c r="C11" s="25"/>
      <c r="D11" s="25"/>
      <c r="E11" s="29"/>
      <c r="F11" s="25"/>
      <c r="G11" s="25"/>
      <c r="H11" s="25"/>
      <c r="I11" s="25"/>
      <c r="J11" s="25"/>
      <c r="K11" s="25"/>
      <c r="L11" s="30"/>
      <c r="M11" s="26"/>
      <c r="N11" s="19"/>
    </row>
    <row r="12" spans="1:14" ht="15" customHeight="1">
      <c r="A12" s="31" t="s">
        <v>26</v>
      </c>
      <c r="B12" s="31"/>
      <c r="C12" s="31"/>
      <c r="D12" s="31"/>
      <c r="E12" s="31"/>
      <c r="F12" s="31"/>
      <c r="G12" s="31"/>
      <c r="H12" s="31" t="s">
        <v>26</v>
      </c>
      <c r="I12" s="31"/>
      <c r="J12" s="31"/>
      <c r="K12" s="31"/>
      <c r="L12" s="32"/>
      <c r="M12" s="26"/>
      <c r="N12" s="19"/>
    </row>
    <row r="13" spans="1:14" ht="15" customHeight="1">
      <c r="A13" s="25"/>
      <c r="B13" s="25"/>
      <c r="C13" s="25"/>
      <c r="D13" s="33"/>
      <c r="E13" s="33"/>
      <c r="F13" s="25"/>
      <c r="G13" s="25"/>
      <c r="H13" s="25"/>
      <c r="I13" s="25"/>
      <c r="J13" s="25"/>
      <c r="K13" s="25"/>
      <c r="L13" s="22"/>
      <c r="M13" s="26"/>
      <c r="N13" s="19"/>
    </row>
    <row r="14" spans="1:14" ht="15" customHeight="1">
      <c r="A14" s="25" t="s">
        <v>27</v>
      </c>
      <c r="B14" s="25" t="s">
        <v>28</v>
      </c>
      <c r="C14" s="25"/>
      <c r="D14" s="34"/>
      <c r="E14" s="34">
        <f>+CONSOLIDACIÓ!E9</f>
        <v>7762992.4500000002</v>
      </c>
      <c r="F14" s="35"/>
      <c r="G14" s="36"/>
      <c r="H14" s="25" t="s">
        <v>27</v>
      </c>
      <c r="I14" s="25" t="s">
        <v>29</v>
      </c>
      <c r="J14" s="25"/>
      <c r="K14" s="34"/>
      <c r="L14" s="34">
        <f>+CONSOLIDACIÓ!E26</f>
        <v>4254269.62</v>
      </c>
      <c r="M14" s="26"/>
      <c r="N14" s="19"/>
    </row>
    <row r="15" spans="1:14" ht="15" customHeight="1">
      <c r="A15" s="25"/>
      <c r="B15" s="25"/>
      <c r="C15" s="25"/>
      <c r="D15" s="34"/>
      <c r="E15" s="34"/>
      <c r="F15" s="35"/>
      <c r="G15" s="36"/>
      <c r="H15" s="25"/>
      <c r="I15" s="25"/>
      <c r="J15" s="25"/>
      <c r="K15" s="34"/>
      <c r="L15" s="34"/>
      <c r="M15" s="26"/>
      <c r="N15" s="19"/>
    </row>
    <row r="16" spans="1:14" ht="15" customHeight="1">
      <c r="A16" s="25" t="s">
        <v>30</v>
      </c>
      <c r="B16" s="25" t="s">
        <v>31</v>
      </c>
      <c r="C16" s="25"/>
      <c r="D16" s="34"/>
      <c r="E16" s="34">
        <f>+CONSOLIDACIÓ!E10</f>
        <v>300000</v>
      </c>
      <c r="F16" s="35"/>
      <c r="G16" s="36"/>
      <c r="H16" s="25" t="s">
        <v>30</v>
      </c>
      <c r="I16" s="25" t="s">
        <v>32</v>
      </c>
      <c r="J16" s="25"/>
      <c r="K16" s="34"/>
      <c r="L16" s="34">
        <f>+CONSOLIDACIÓ!E27</f>
        <v>6802478.6699999999</v>
      </c>
      <c r="M16" s="26"/>
      <c r="N16" s="19"/>
    </row>
    <row r="17" spans="1:13" ht="15" customHeight="1">
      <c r="A17" s="25"/>
      <c r="B17" s="25"/>
      <c r="C17" s="25"/>
      <c r="D17" s="34"/>
      <c r="E17" s="34"/>
      <c r="F17" s="35"/>
      <c r="G17" s="36"/>
      <c r="H17" s="25"/>
      <c r="I17" s="25"/>
      <c r="J17" s="25"/>
      <c r="K17" s="34"/>
      <c r="L17" s="34"/>
      <c r="M17" s="26"/>
    </row>
    <row r="18" spans="1:13" ht="15" customHeight="1">
      <c r="A18" s="25" t="s">
        <v>33</v>
      </c>
      <c r="B18" s="25" t="s">
        <v>34</v>
      </c>
      <c r="C18" s="25"/>
      <c r="D18" s="34"/>
      <c r="E18" s="34">
        <f>+CONSOLIDACIÓ!E11</f>
        <v>1808000</v>
      </c>
      <c r="F18" s="35"/>
      <c r="G18" s="36"/>
      <c r="H18" s="25" t="s">
        <v>33</v>
      </c>
      <c r="I18" s="25" t="s">
        <v>35</v>
      </c>
      <c r="J18" s="25"/>
      <c r="K18" s="34"/>
      <c r="L18" s="34">
        <f>+CONSOLIDACIÓ!E28</f>
        <v>39750</v>
      </c>
      <c r="M18" s="26"/>
    </row>
    <row r="19" spans="1:13" ht="15" customHeight="1">
      <c r="A19" s="25"/>
      <c r="B19" s="25"/>
      <c r="C19" s="25"/>
      <c r="D19" s="34"/>
      <c r="E19" s="34"/>
      <c r="F19" s="35"/>
      <c r="G19" s="25"/>
      <c r="H19" s="25"/>
      <c r="I19" s="25"/>
      <c r="J19" s="25"/>
      <c r="K19" s="34"/>
      <c r="L19" s="34"/>
      <c r="M19" s="26"/>
    </row>
    <row r="20" spans="1:13" ht="15" customHeight="1">
      <c r="A20" s="25" t="s">
        <v>36</v>
      </c>
      <c r="B20" s="25" t="s">
        <v>37</v>
      </c>
      <c r="C20" s="25"/>
      <c r="D20" s="34"/>
      <c r="E20" s="34">
        <f>+CONSOLIDACIÓ!E12</f>
        <v>2769790.77</v>
      </c>
      <c r="F20" s="35"/>
      <c r="G20" s="25"/>
      <c r="H20" s="25" t="s">
        <v>36</v>
      </c>
      <c r="I20" s="25" t="s">
        <v>37</v>
      </c>
      <c r="J20" s="25"/>
      <c r="K20" s="34"/>
      <c r="L20" s="34">
        <f>+CONSOLIDACIÓ!E29</f>
        <v>547804.78</v>
      </c>
      <c r="M20" s="26"/>
    </row>
    <row r="21" spans="1:13" ht="15" customHeight="1">
      <c r="A21" s="25"/>
      <c r="B21" s="25"/>
      <c r="C21" s="25"/>
      <c r="D21" s="34"/>
      <c r="E21" s="34"/>
      <c r="F21" s="35"/>
      <c r="G21" s="25"/>
      <c r="H21" s="25"/>
      <c r="I21" s="25"/>
      <c r="J21" s="25"/>
      <c r="K21" s="34"/>
      <c r="L21" s="34"/>
      <c r="M21" s="26"/>
    </row>
    <row r="22" spans="1:13" ht="15" customHeight="1">
      <c r="A22" s="25" t="s">
        <v>38</v>
      </c>
      <c r="B22" s="25" t="s">
        <v>39</v>
      </c>
      <c r="C22" s="25"/>
      <c r="D22" s="34"/>
      <c r="E22" s="34">
        <f>+CONSOLIDACIÓ!E13</f>
        <v>111500</v>
      </c>
      <c r="F22" s="35"/>
      <c r="G22" s="25"/>
      <c r="H22" s="25" t="s">
        <v>38</v>
      </c>
      <c r="I22" s="25" t="s">
        <v>40</v>
      </c>
      <c r="J22" s="25"/>
      <c r="K22" s="34"/>
      <c r="L22" s="34">
        <f>+CONSOLIDACIÓ!E30</f>
        <v>223980.15</v>
      </c>
      <c r="M22" s="26"/>
    </row>
    <row r="23" spans="1:13" ht="15" customHeight="1">
      <c r="A23" s="25"/>
      <c r="B23" s="25"/>
      <c r="C23" s="25"/>
      <c r="D23" s="34"/>
      <c r="E23" s="37">
        <f>SUM(E14:E22)</f>
        <v>12752283.219999999</v>
      </c>
      <c r="F23" s="38"/>
      <c r="G23" s="25"/>
      <c r="H23" s="25"/>
      <c r="I23" s="25"/>
      <c r="J23" s="25"/>
      <c r="K23" s="34"/>
      <c r="L23" s="37">
        <f>SUM(L14:L22)</f>
        <v>11868283.219999999</v>
      </c>
      <c r="M23" s="26"/>
    </row>
    <row r="24" spans="1:13" ht="15" customHeight="1">
      <c r="A24" s="25"/>
      <c r="B24" s="25"/>
      <c r="C24" s="25"/>
      <c r="D24" s="39"/>
      <c r="E24" s="39"/>
      <c r="F24" s="35"/>
      <c r="G24" s="25"/>
      <c r="H24" s="25"/>
      <c r="I24" s="25"/>
      <c r="J24" s="25"/>
      <c r="K24" s="22"/>
      <c r="L24" s="22"/>
      <c r="M24" s="26"/>
    </row>
    <row r="25" spans="1:13" ht="15" customHeight="1">
      <c r="A25" s="25"/>
      <c r="B25" s="25"/>
      <c r="C25" s="25"/>
      <c r="D25" s="39"/>
      <c r="E25" s="39"/>
      <c r="F25" s="35"/>
      <c r="G25" s="25"/>
      <c r="H25" s="25"/>
      <c r="I25" s="25"/>
      <c r="J25" s="25"/>
      <c r="K25" s="22"/>
      <c r="L25" s="22"/>
      <c r="M25" s="26"/>
    </row>
    <row r="26" spans="1:13" ht="15" customHeight="1">
      <c r="A26" s="31" t="s">
        <v>41</v>
      </c>
      <c r="B26" s="31"/>
      <c r="C26" s="31"/>
      <c r="D26" s="39"/>
      <c r="E26" s="39"/>
      <c r="F26" s="35"/>
      <c r="G26" s="40"/>
      <c r="H26" s="31" t="s">
        <v>41</v>
      </c>
      <c r="I26" s="31"/>
      <c r="J26" s="31"/>
      <c r="K26" s="22"/>
      <c r="L26" s="22"/>
      <c r="M26" s="26"/>
    </row>
    <row r="27" spans="1:13" ht="15" customHeight="1">
      <c r="A27" s="25"/>
      <c r="B27" s="25"/>
      <c r="C27" s="25"/>
      <c r="D27" s="39"/>
      <c r="E27" s="39"/>
      <c r="F27" s="35"/>
      <c r="G27" s="25"/>
      <c r="H27" s="25"/>
      <c r="I27" s="25"/>
      <c r="J27" s="25"/>
      <c r="K27" s="34"/>
      <c r="L27" s="34"/>
      <c r="M27" s="26"/>
    </row>
    <row r="28" spans="1:13" ht="15" customHeight="1">
      <c r="A28" s="25" t="s">
        <v>42</v>
      </c>
      <c r="B28" s="25" t="s">
        <v>43</v>
      </c>
      <c r="C28" s="25"/>
      <c r="D28" s="34"/>
      <c r="E28" s="34">
        <v>0</v>
      </c>
      <c r="F28" s="35"/>
      <c r="G28" s="25"/>
      <c r="H28" s="25" t="s">
        <v>42</v>
      </c>
      <c r="I28" s="25" t="s">
        <v>44</v>
      </c>
      <c r="J28" s="25"/>
      <c r="K28" s="34"/>
      <c r="L28" s="34">
        <f>+CONSOLIDACIÓ!E31</f>
        <v>498000</v>
      </c>
      <c r="M28" s="26"/>
    </row>
    <row r="29" spans="1:13" ht="15" customHeight="1">
      <c r="A29" s="25"/>
      <c r="B29" s="25"/>
      <c r="C29" s="25"/>
      <c r="D29" s="34"/>
      <c r="E29" s="34"/>
      <c r="F29" s="35"/>
      <c r="G29" s="25"/>
      <c r="H29" s="25"/>
      <c r="I29" s="25"/>
      <c r="J29" s="25"/>
      <c r="K29" s="34"/>
      <c r="L29" s="34"/>
      <c r="M29" s="26"/>
    </row>
    <row r="30" spans="1:13" ht="15" customHeight="1">
      <c r="A30" s="25" t="s">
        <v>45</v>
      </c>
      <c r="B30" s="25" t="s">
        <v>46</v>
      </c>
      <c r="C30" s="25"/>
      <c r="D30" s="34"/>
      <c r="E30" s="34">
        <f>+CONSOLIDACIÓ!E15</f>
        <v>0</v>
      </c>
      <c r="F30" s="35"/>
      <c r="G30" s="25"/>
      <c r="H30" s="25" t="s">
        <v>45</v>
      </c>
      <c r="I30" s="25" t="s">
        <v>46</v>
      </c>
      <c r="J30" s="25"/>
      <c r="K30" s="34"/>
      <c r="L30" s="34">
        <f>+CONSOLIDACIÓ!E32</f>
        <v>0</v>
      </c>
      <c r="M30" s="26"/>
    </row>
    <row r="31" spans="1:13" ht="15" customHeight="1">
      <c r="A31" s="25"/>
      <c r="B31" s="25"/>
      <c r="C31" s="25"/>
      <c r="D31" s="34"/>
      <c r="E31" s="34"/>
      <c r="F31" s="35"/>
      <c r="G31" s="25"/>
      <c r="H31" s="25"/>
      <c r="I31" s="25"/>
      <c r="J31" s="25"/>
      <c r="K31" s="34"/>
      <c r="L31" s="34"/>
      <c r="M31" s="26"/>
    </row>
    <row r="32" spans="1:13" ht="15" customHeight="1">
      <c r="A32" s="25" t="s">
        <v>47</v>
      </c>
      <c r="B32" s="25" t="s">
        <v>48</v>
      </c>
      <c r="C32" s="25"/>
      <c r="D32" s="34"/>
      <c r="E32" s="34">
        <f>+CONSOLIDACIÓ!E16</f>
        <v>18000</v>
      </c>
      <c r="F32" s="35"/>
      <c r="G32" s="25"/>
      <c r="H32" s="25" t="s">
        <v>47</v>
      </c>
      <c r="I32" s="25" t="s">
        <v>48</v>
      </c>
      <c r="J32" s="25"/>
      <c r="K32" s="34"/>
      <c r="L32" s="34">
        <f>+CONSOLIDACIÓ!E33</f>
        <v>18000</v>
      </c>
      <c r="M32" s="26"/>
    </row>
    <row r="33" spans="1:13" ht="15" customHeight="1">
      <c r="A33" s="25"/>
      <c r="B33" s="25"/>
      <c r="C33" s="25"/>
      <c r="D33" s="34"/>
      <c r="E33" s="34"/>
      <c r="F33" s="35"/>
      <c r="G33" s="25"/>
      <c r="H33" s="25"/>
      <c r="I33" s="25"/>
      <c r="J33" s="25"/>
      <c r="K33" s="34"/>
      <c r="L33" s="34"/>
      <c r="M33" s="26"/>
    </row>
    <row r="34" spans="1:13" ht="15" customHeight="1">
      <c r="A34" s="41" t="s">
        <v>49</v>
      </c>
      <c r="B34" s="41" t="s">
        <v>50</v>
      </c>
      <c r="C34" s="41"/>
      <c r="D34" s="34"/>
      <c r="E34" s="34">
        <f>+CONSOLIDACIÓ!E17</f>
        <v>0</v>
      </c>
      <c r="F34" s="42"/>
      <c r="G34" s="41"/>
      <c r="H34" s="41" t="s">
        <v>49</v>
      </c>
      <c r="I34" s="41" t="s">
        <v>50</v>
      </c>
      <c r="J34" s="41"/>
      <c r="K34" s="34"/>
      <c r="L34" s="34">
        <f>+CONSOLIDACIÓ!E34</f>
        <v>386000</v>
      </c>
      <c r="M34" s="26"/>
    </row>
    <row r="35" spans="1:13" ht="15" customHeight="1">
      <c r="A35" s="25"/>
      <c r="B35" s="25"/>
      <c r="C35" s="25"/>
      <c r="D35" s="34"/>
      <c r="E35" s="37">
        <f>SUM(E28:E34)</f>
        <v>18000</v>
      </c>
      <c r="F35" s="35"/>
      <c r="G35" s="25"/>
      <c r="H35" s="25"/>
      <c r="I35" s="25"/>
      <c r="J35" s="25"/>
      <c r="K35" s="34"/>
      <c r="L35" s="37">
        <f>SUM(L28:L34)</f>
        <v>902000</v>
      </c>
      <c r="M35" s="26"/>
    </row>
    <row r="36" spans="1:13" ht="15" customHeight="1">
      <c r="A36" s="25"/>
      <c r="B36" s="25"/>
      <c r="C36" s="25"/>
      <c r="D36" s="43"/>
      <c r="E36" s="43"/>
      <c r="F36" s="44"/>
      <c r="G36" s="25"/>
      <c r="H36" s="25"/>
      <c r="I36" s="25"/>
      <c r="J36" s="25"/>
      <c r="K36" s="34"/>
      <c r="L36" s="34"/>
      <c r="M36" s="26"/>
    </row>
    <row r="37" spans="1:13" ht="15" customHeight="1">
      <c r="A37" s="25"/>
      <c r="B37" s="25"/>
      <c r="C37" s="25"/>
      <c r="D37" s="43"/>
      <c r="E37" s="43"/>
      <c r="F37" s="44"/>
      <c r="G37" s="25"/>
      <c r="H37" s="25"/>
      <c r="I37" s="25"/>
      <c r="J37" s="25"/>
      <c r="K37" s="45"/>
      <c r="L37" s="26"/>
      <c r="M37" s="26"/>
    </row>
    <row r="38" spans="1:13" ht="15.75" customHeight="1" thickBot="1">
      <c r="A38" s="25"/>
      <c r="B38" s="40" t="s">
        <v>51</v>
      </c>
      <c r="C38" s="40"/>
      <c r="D38" s="46"/>
      <c r="E38" s="47">
        <f>+E23+E35</f>
        <v>12770283.219999999</v>
      </c>
      <c r="F38" s="48"/>
      <c r="G38" s="25"/>
      <c r="H38" s="25"/>
      <c r="I38" s="40" t="s">
        <v>52</v>
      </c>
      <c r="J38" s="40"/>
      <c r="K38" s="49"/>
      <c r="L38" s="47">
        <f>+L35+L23</f>
        <v>12770283.219999999</v>
      </c>
      <c r="M38" s="26"/>
    </row>
    <row r="39" spans="1:13" ht="15.75" customHeight="1" thickTop="1">
      <c r="A39" s="25"/>
      <c r="B39" s="25"/>
      <c r="C39" s="25"/>
      <c r="D39" s="50"/>
      <c r="E39" s="39"/>
      <c r="F39" s="35"/>
      <c r="G39" s="25"/>
      <c r="H39" s="25"/>
      <c r="I39" s="25"/>
      <c r="J39" s="25"/>
      <c r="K39" s="36"/>
      <c r="L39" s="51"/>
      <c r="M39" s="26"/>
    </row>
    <row r="40" spans="1:13" ht="15" customHeight="1">
      <c r="A40" s="25"/>
      <c r="B40" s="25"/>
      <c r="C40" s="25"/>
      <c r="D40" s="33"/>
      <c r="E40" s="39"/>
      <c r="F40" s="35"/>
      <c r="G40" s="25"/>
      <c r="H40" s="25"/>
      <c r="I40" s="25"/>
      <c r="J40" s="25"/>
      <c r="K40" s="25"/>
      <c r="L40" s="52"/>
      <c r="M40" s="36"/>
    </row>
  </sheetData>
  <sheetProtection selectLockedCells="1" selectUnlockedCells="1"/>
  <mergeCells count="4">
    <mergeCell ref="A3:M3"/>
    <mergeCell ref="A4:M4"/>
    <mergeCell ref="A8:F8"/>
    <mergeCell ref="H8:M8"/>
  </mergeCells>
  <pageMargins left="0.7" right="0.7" top="0.75" bottom="0.75" header="0.51180555555555551" footer="0.51180555555555551"/>
  <pageSetup paperSize="9" scale="8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39"/>
  <sheetViews>
    <sheetView zoomScaleSheetLayoutView="100" workbookViewId="0">
      <selection activeCell="A40" sqref="A40"/>
    </sheetView>
  </sheetViews>
  <sheetFormatPr baseColWidth="10" defaultColWidth="11.44140625" defaultRowHeight="13.2"/>
  <cols>
    <col min="1" max="1" width="40.5546875" style="2" bestFit="1" customWidth="1"/>
    <col min="2" max="5" width="21.44140625" style="2" customWidth="1"/>
    <col min="6" max="16384" width="11.44140625" style="2"/>
  </cols>
  <sheetData>
    <row r="2" spans="1:27" ht="13.8" thickBot="1">
      <c r="A2" s="1"/>
      <c r="B2" s="1"/>
      <c r="C2" s="1"/>
      <c r="D2" s="1"/>
      <c r="E2" s="1"/>
    </row>
    <row r="3" spans="1:27" s="3" customFormat="1" ht="15.6" thickBot="1">
      <c r="A3" s="54" t="s">
        <v>55</v>
      </c>
      <c r="B3" s="54"/>
      <c r="C3" s="54"/>
      <c r="D3" s="54"/>
      <c r="E3" s="54"/>
    </row>
    <row r="4" spans="1:27" ht="15">
      <c r="B4" s="4"/>
      <c r="C4" s="4"/>
    </row>
    <row r="5" spans="1:27" ht="15.75" customHeight="1">
      <c r="A5" s="56" t="s">
        <v>0</v>
      </c>
      <c r="B5" s="56"/>
      <c r="C5" s="56"/>
      <c r="D5" s="56"/>
      <c r="E5" s="56"/>
    </row>
    <row r="7" spans="1:27" s="5" customFormat="1">
      <c r="B7" s="6" t="s">
        <v>1</v>
      </c>
      <c r="C7" s="6" t="s">
        <v>2</v>
      </c>
      <c r="D7" s="6" t="s">
        <v>3</v>
      </c>
      <c r="E7" s="6" t="s">
        <v>4</v>
      </c>
    </row>
    <row r="9" spans="1:27">
      <c r="A9" s="5" t="s">
        <v>5</v>
      </c>
      <c r="B9" s="7">
        <v>7762992.4500000002</v>
      </c>
      <c r="C9" s="7">
        <v>0</v>
      </c>
      <c r="D9" s="8">
        <v>0</v>
      </c>
      <c r="E9" s="9">
        <f t="shared" ref="E9:E17" si="0">SUM(B9:D9)</f>
        <v>7762992.4500000002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>
      <c r="A10" s="5" t="s">
        <v>6</v>
      </c>
      <c r="B10" s="7">
        <f>+[1]Resum!G16</f>
        <v>300000</v>
      </c>
      <c r="C10" s="7">
        <v>0</v>
      </c>
      <c r="D10" s="8">
        <v>0</v>
      </c>
      <c r="E10" s="9">
        <f t="shared" si="0"/>
        <v>300000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>
      <c r="A11" s="5" t="s">
        <v>7</v>
      </c>
      <c r="B11" s="7">
        <v>1794500</v>
      </c>
      <c r="C11" s="7">
        <v>13500</v>
      </c>
      <c r="D11" s="7">
        <v>0</v>
      </c>
      <c r="E11" s="9">
        <f t="shared" si="0"/>
        <v>1808000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>
      <c r="A12" s="5" t="s">
        <v>8</v>
      </c>
      <c r="B12" s="7">
        <v>2680886.67</v>
      </c>
      <c r="C12" s="7">
        <v>198100</v>
      </c>
      <c r="D12" s="8">
        <v>-109195.9</v>
      </c>
      <c r="E12" s="9">
        <f t="shared" si="0"/>
        <v>2769790.77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>
      <c r="A13" s="5" t="s">
        <v>9</v>
      </c>
      <c r="B13" s="7">
        <f>+[1]Resum!G22</f>
        <v>111500</v>
      </c>
      <c r="C13" s="7">
        <v>0</v>
      </c>
      <c r="D13" s="8">
        <v>0</v>
      </c>
      <c r="E13" s="9">
        <f t="shared" si="0"/>
        <v>111500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>
      <c r="A14" s="5" t="s">
        <v>10</v>
      </c>
      <c r="B14" s="7">
        <f>+[1]Resum!G24</f>
        <v>0</v>
      </c>
      <c r="C14" s="7">
        <v>0</v>
      </c>
      <c r="D14" s="8">
        <v>0</v>
      </c>
      <c r="E14" s="9" t="s">
        <v>11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>
      <c r="A15" s="5" t="s">
        <v>12</v>
      </c>
      <c r="B15" s="7">
        <v>0</v>
      </c>
      <c r="C15" s="7">
        <v>0</v>
      </c>
      <c r="D15" s="8">
        <v>0</v>
      </c>
      <c r="E15" s="9">
        <f t="shared" si="0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>
      <c r="A16" s="5" t="s">
        <v>13</v>
      </c>
      <c r="B16" s="7">
        <f>+[1]Resum!G32</f>
        <v>18000</v>
      </c>
      <c r="C16" s="7">
        <v>0</v>
      </c>
      <c r="D16" s="8">
        <v>0</v>
      </c>
      <c r="E16" s="9">
        <f t="shared" si="0"/>
        <v>18000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>
      <c r="A17" s="5" t="s">
        <v>14</v>
      </c>
      <c r="B17" s="7">
        <f>+[1]Resum!G34</f>
        <v>0</v>
      </c>
      <c r="C17" s="7">
        <v>0</v>
      </c>
      <c r="D17" s="8">
        <v>0</v>
      </c>
      <c r="E17" s="9">
        <f t="shared" si="0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>
      <c r="B18" s="7"/>
      <c r="C18" s="7"/>
      <c r="D18" s="7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>
      <c r="A19" s="5" t="s">
        <v>15</v>
      </c>
      <c r="B19" s="11">
        <f>SUM(B9:B17)</f>
        <v>12667879.119999999</v>
      </c>
      <c r="C19" s="11">
        <f>SUM(C9:C17)</f>
        <v>211600</v>
      </c>
      <c r="D19" s="11">
        <f>SUM(D9:D17)</f>
        <v>-109195.9</v>
      </c>
      <c r="E19" s="9">
        <f>SUM(B19:D19)</f>
        <v>12770283.219999999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>
      <c r="B20" s="12"/>
      <c r="C20" s="12"/>
      <c r="D20" s="12"/>
      <c r="E20" s="1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2" spans="1:27" ht="15.75" customHeight="1">
      <c r="A22" s="56" t="s">
        <v>16</v>
      </c>
      <c r="B22" s="56"/>
      <c r="C22" s="56"/>
      <c r="D22" s="56"/>
      <c r="E22" s="56"/>
    </row>
    <row r="24" spans="1:27" s="5" customFormat="1">
      <c r="B24" s="6" t="s">
        <v>1</v>
      </c>
      <c r="C24" s="6" t="s">
        <v>2</v>
      </c>
      <c r="D24" s="6" t="s">
        <v>3</v>
      </c>
      <c r="E24" s="6" t="s">
        <v>4</v>
      </c>
    </row>
    <row r="26" spans="1:27">
      <c r="A26" s="5" t="s">
        <v>17</v>
      </c>
      <c r="B26" s="8">
        <v>4185106.47</v>
      </c>
      <c r="C26" s="8">
        <v>69163.149999999994</v>
      </c>
      <c r="D26" s="8">
        <v>0</v>
      </c>
      <c r="E26" s="9">
        <f t="shared" ref="E26:E31" si="1">SUM(B26:D26)</f>
        <v>4254269.62</v>
      </c>
      <c r="F26" s="1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>
      <c r="A27" s="5" t="s">
        <v>18</v>
      </c>
      <c r="B27" s="8">
        <v>6669387.7199999997</v>
      </c>
      <c r="C27" s="8">
        <v>133090.95000000001</v>
      </c>
      <c r="D27" s="8">
        <v>0</v>
      </c>
      <c r="E27" s="9">
        <f t="shared" si="1"/>
        <v>6802478.6699999999</v>
      </c>
      <c r="F27" s="1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>
      <c r="A28" s="5" t="s">
        <v>19</v>
      </c>
      <c r="B28" s="8">
        <v>39600</v>
      </c>
      <c r="C28" s="8">
        <f>+'[1]Despeses 2019'!G39</f>
        <v>150</v>
      </c>
      <c r="D28" s="8">
        <v>0</v>
      </c>
      <c r="E28" s="9">
        <f t="shared" si="1"/>
        <v>39750</v>
      </c>
      <c r="F28" s="1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>
      <c r="A29" s="5" t="s">
        <v>8</v>
      </c>
      <c r="B29" s="8">
        <v>647804.78</v>
      </c>
      <c r="C29" s="8">
        <v>9195.9</v>
      </c>
      <c r="D29" s="8">
        <v>-109195.9</v>
      </c>
      <c r="E29" s="9">
        <f t="shared" si="1"/>
        <v>547804.78</v>
      </c>
      <c r="F29" s="1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>
      <c r="A30" s="5" t="s">
        <v>20</v>
      </c>
      <c r="B30" s="8">
        <v>223980.15</v>
      </c>
      <c r="C30" s="8">
        <v>0</v>
      </c>
      <c r="D30" s="8">
        <v>0</v>
      </c>
      <c r="E30" s="9">
        <f t="shared" si="1"/>
        <v>223980.15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>
      <c r="A31" s="5" t="s">
        <v>21</v>
      </c>
      <c r="B31" s="8">
        <v>498000</v>
      </c>
      <c r="C31" s="8">
        <v>0</v>
      </c>
      <c r="D31" s="8">
        <v>0</v>
      </c>
      <c r="E31" s="9">
        <f t="shared" si="1"/>
        <v>498000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>
      <c r="A32" s="5" t="s">
        <v>12</v>
      </c>
      <c r="B32" s="8">
        <f>+[1]Resum!Q30</f>
        <v>0</v>
      </c>
      <c r="C32" s="8">
        <v>0</v>
      </c>
      <c r="D32" s="8">
        <v>0</v>
      </c>
      <c r="E32" s="9">
        <f t="shared" ref="E32:E36" si="2">SUM(B32:D32)</f>
        <v>0</v>
      </c>
      <c r="F32" s="1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>
      <c r="A33" s="5" t="s">
        <v>13</v>
      </c>
      <c r="B33" s="8">
        <f>+[1]Resum!Q32</f>
        <v>18000</v>
      </c>
      <c r="C33" s="8">
        <v>0</v>
      </c>
      <c r="D33" s="8">
        <v>0</v>
      </c>
      <c r="E33" s="9">
        <f t="shared" si="2"/>
        <v>18000</v>
      </c>
      <c r="F33" s="1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>
      <c r="A34" s="5" t="s">
        <v>14</v>
      </c>
      <c r="B34" s="8">
        <v>386000</v>
      </c>
      <c r="C34" s="8">
        <v>0</v>
      </c>
      <c r="D34" s="8">
        <v>0</v>
      </c>
      <c r="E34" s="9">
        <f t="shared" si="2"/>
        <v>386000</v>
      </c>
      <c r="F34" s="1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>
      <c r="B35" s="8"/>
      <c r="C35" s="8"/>
      <c r="D35" s="8"/>
      <c r="E35" s="9"/>
      <c r="F35" s="1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>
      <c r="A36" s="5" t="s">
        <v>22</v>
      </c>
      <c r="B36" s="13">
        <f>SUM(B26:B34)</f>
        <v>12667879.119999999</v>
      </c>
      <c r="C36" s="13">
        <f>SUM(C26:C34)</f>
        <v>211600</v>
      </c>
      <c r="D36" s="13">
        <f>SUM(D26:D35)</f>
        <v>-109195.9</v>
      </c>
      <c r="E36" s="9">
        <f t="shared" si="2"/>
        <v>12770283.219999999</v>
      </c>
      <c r="F36" s="1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>
      <c r="A37" s="14"/>
      <c r="B37" s="15"/>
      <c r="C37" s="15"/>
      <c r="D37" s="16"/>
      <c r="E37" s="15"/>
      <c r="F37" s="12"/>
    </row>
    <row r="38" spans="1:27">
      <c r="A38" s="17"/>
      <c r="B38" s="18"/>
      <c r="C38" s="18"/>
      <c r="D38" s="18"/>
      <c r="E38" s="18"/>
      <c r="F38" s="12"/>
    </row>
    <row r="39" spans="1:27">
      <c r="B39" s="12"/>
      <c r="C39" s="12"/>
      <c r="D39" s="12"/>
      <c r="E39" s="12"/>
      <c r="F39" s="12"/>
    </row>
  </sheetData>
  <mergeCells count="3">
    <mergeCell ref="A3:E3"/>
    <mergeCell ref="A5:E5"/>
    <mergeCell ref="A22:E22"/>
  </mergeCells>
  <printOptions horizontalCentered="1" verticalCentered="1"/>
  <pageMargins left="0.67" right="0.61" top="0.83" bottom="0.98425196850393704" header="0" footer="0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 Consolidat</vt:lpstr>
      <vt:lpstr>CONSOLIDACIÓ</vt:lpstr>
      <vt:lpstr>CONSOLIDACIÓ!Área_de_impresión</vt:lpstr>
      <vt:lpstr>'Resum Consolidat'!Área_de_impresión</vt:lpstr>
    </vt:vector>
  </TitlesOfParts>
  <Company>Ajuntament Alella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Rivera Bertran</dc:creator>
  <cp:lastModifiedBy>Comunicacio</cp:lastModifiedBy>
  <dcterms:created xsi:type="dcterms:W3CDTF">2019-10-11T05:51:10Z</dcterms:created>
  <dcterms:modified xsi:type="dcterms:W3CDTF">2019-10-24T07:12:43Z</dcterms:modified>
</cp:coreProperties>
</file>