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10056"/>
  </bookViews>
  <sheets>
    <sheet name="CONSOLIDACIÓ" sheetId="1" r:id="rId1"/>
  </sheets>
  <externalReferences>
    <externalReference r:id="rId2"/>
  </externalReferences>
  <definedNames>
    <definedName name="_xlnm.Print_Area" localSheetId="0">CONSOLIDACIÓ!$A$1:$E$39</definedName>
    <definedName name="Excel_BuiltIn__FilterDatabase">#REF!</definedName>
    <definedName name="Excel_BuiltIn_Print_Area_3_1">#REF!</definedName>
  </definedNames>
  <calcPr calcId="125725"/>
</workbook>
</file>

<file path=xl/calcChain.xml><?xml version="1.0" encoding="utf-8"?>
<calcChain xmlns="http://schemas.openxmlformats.org/spreadsheetml/2006/main">
  <c r="B34" i="1"/>
  <c r="E34" s="1"/>
  <c r="B33"/>
  <c r="E33" s="1"/>
  <c r="B32"/>
  <c r="E32" s="1"/>
  <c r="B31"/>
  <c r="E31" s="1"/>
  <c r="B30"/>
  <c r="E30" s="1"/>
  <c r="D29"/>
  <c r="D36" s="1"/>
  <c r="C29"/>
  <c r="B29"/>
  <c r="E29" s="1"/>
  <c r="C28"/>
  <c r="B28"/>
  <c r="E28" s="1"/>
  <c r="C27"/>
  <c r="B27"/>
  <c r="B36" s="1"/>
  <c r="E36" s="1"/>
  <c r="C26"/>
  <c r="C36" s="1"/>
  <c r="B26"/>
  <c r="E26" s="1"/>
  <c r="B14"/>
  <c r="D12"/>
  <c r="D19" s="1"/>
  <c r="C12"/>
  <c r="C11"/>
  <c r="C19" s="1"/>
  <c r="E27" l="1"/>
  <c r="B16" l="1"/>
  <c r="E16" s="1"/>
  <c r="B12"/>
  <c r="E12" s="1"/>
  <c r="B11"/>
  <c r="E11" s="1"/>
  <c r="B13"/>
  <c r="E13" s="1"/>
  <c r="B15"/>
  <c r="E15" s="1"/>
  <c r="B10"/>
  <c r="E10" s="1"/>
  <c r="B17"/>
  <c r="E17" s="1"/>
  <c r="B9"/>
  <c r="B19" l="1"/>
  <c r="E19" s="1"/>
  <c r="E9"/>
</calcChain>
</file>

<file path=xl/sharedStrings.xml><?xml version="1.0" encoding="utf-8"?>
<sst xmlns="http://schemas.openxmlformats.org/spreadsheetml/2006/main" count="32" uniqueCount="24">
  <si>
    <t xml:space="preserve">PRESSUPOST 2019 CONSOLIDAT </t>
  </si>
  <si>
    <t>PRESSUPOST D'INGRESSOS</t>
  </si>
  <si>
    <t>AJUNTAMENT</t>
  </si>
  <si>
    <t>CONSORCI DO</t>
  </si>
  <si>
    <t>TRANSF. INTERNES</t>
  </si>
  <si>
    <t>CONSOLIDAT</t>
  </si>
  <si>
    <t>CAPÍTOL I: IMPOSTOS DIRECTES</t>
  </si>
  <si>
    <t>CAPÍTOL II: IMPOSTOS INDIRECTES</t>
  </si>
  <si>
    <t>CAPÍTOL III: TAXES I ALTRES INGRESSOS</t>
  </si>
  <si>
    <t>CAPÍTOL IV: TRANSFERÈNCIES CORRENTS</t>
  </si>
  <si>
    <t>CAPÍTOL V: INGRESSOS PATRIMONIALS</t>
  </si>
  <si>
    <t>CAPÍTOL VI: ALIENACIÓ DE BÉNS</t>
  </si>
  <si>
    <t>-</t>
  </si>
  <si>
    <t>CAPÍTOL VII: TRANSFERÈNCIES DE CAPITAL</t>
  </si>
  <si>
    <t>CAPÍTOL VIII: ACTIUS FINANCERS</t>
  </si>
  <si>
    <t>CAPÍTOL IX: PASSIUS FINANCERS</t>
  </si>
  <si>
    <t>TOTAL PRESSUPOST D'INGRESSOS</t>
  </si>
  <si>
    <t>PRESSUPOST DE DESPESES</t>
  </si>
  <si>
    <t>CAPÍTOL I: DESPESES DE PERSONAL</t>
  </si>
  <si>
    <t>CAPÍTOL II: DESPESES EN BÉNS I SERVEIS</t>
  </si>
  <si>
    <t>CAPÍTOL III: DESPESES FINANCERES</t>
  </si>
  <si>
    <t>CAPÍTOL V: FONS DE CONTINGÈNCIA</t>
  </si>
  <si>
    <t>CAPÍTOL VI: INVERSIONS REALS</t>
  </si>
  <si>
    <t>TOTAL PRESSUPOST DE DESPESES</t>
  </si>
</sst>
</file>

<file path=xl/styles.xml><?xml version="1.0" encoding="utf-8"?>
<styleSheet xmlns="http://schemas.openxmlformats.org/spreadsheetml/2006/main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&quot; € &quot;;\-#,##0.00&quot; € &quot;;&quot; -&quot;#&quot; € &quot;;@\ "/>
    <numFmt numFmtId="167" formatCode="#,##0&quot;    &quot;;\-#,##0&quot;    &quot;;&quot; -    &quot;;@\ "/>
    <numFmt numFmtId="168" formatCode="#,##0.00&quot;    &quot;;\-#,##0.00&quot;    &quot;;&quot; -&quot;#&quot;    &quot;;@\ "/>
    <numFmt numFmtId="169" formatCode="* #,##0.00&quot; € &quot;;\-* #,##0.00&quot; € &quot;;* \-#&quot; € &quot;;@\ "/>
  </numFmts>
  <fonts count="2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color rgb="FFFFFFFF"/>
      <name val="Tahoma"/>
      <family val="2"/>
      <charset val="1"/>
    </font>
    <font>
      <b/>
      <sz val="12"/>
      <name val="Tahoma"/>
      <family val="2"/>
    </font>
    <font>
      <b/>
      <sz val="10"/>
      <color rgb="FFFFFFFF"/>
      <name val="Tahoma"/>
      <family val="2"/>
      <charset val="1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3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3" applyNumberFormat="0" applyAlignment="0" applyProtection="0"/>
    <xf numFmtId="0" fontId="11" fillId="17" borderId="3" applyNumberFormat="0" applyAlignment="0" applyProtection="0"/>
    <xf numFmtId="0" fontId="11" fillId="17" borderId="3" applyNumberFormat="0" applyAlignment="0" applyProtection="0"/>
    <xf numFmtId="0" fontId="12" fillId="18" borderId="4" applyNumberFormat="0" applyAlignment="0" applyProtection="0"/>
    <xf numFmtId="0" fontId="12" fillId="18" borderId="4" applyNumberFormat="0" applyAlignment="0" applyProtection="0"/>
    <xf numFmtId="0" fontId="12" fillId="18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166" fontId="8" fillId="0" borderId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7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2" fillId="0" borderId="0" applyFill="0" applyBorder="0" applyAlignment="0" applyProtection="0"/>
    <xf numFmtId="44" fontId="1" fillId="0" borderId="0" applyFon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9" fillId="0" borderId="0">
      <alignment vertical="top"/>
    </xf>
    <xf numFmtId="0" fontId="1" fillId="0" borderId="0"/>
    <xf numFmtId="0" fontId="8" fillId="24" borderId="6" applyNumberFormat="0" applyAlignment="0" applyProtection="0"/>
    <xf numFmtId="0" fontId="8" fillId="24" borderId="6" applyNumberFormat="0" applyAlignment="0" applyProtection="0"/>
    <xf numFmtId="0" fontId="8" fillId="24" borderId="6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1" fillId="0" borderId="0" applyFont="0" applyFill="0" applyBorder="0" applyAlignment="0" applyProtection="0"/>
    <xf numFmtId="0" fontId="20" fillId="17" borderId="7" applyNumberFormat="0" applyAlignment="0" applyProtection="0"/>
    <xf numFmtId="0" fontId="20" fillId="17" borderId="7" applyNumberFormat="0" applyAlignment="0" applyProtection="0"/>
    <xf numFmtId="0" fontId="20" fillId="17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</cellStyleXfs>
  <cellXfs count="21">
    <xf numFmtId="0" fontId="0" fillId="0" borderId="0" xfId="0"/>
    <xf numFmtId="0" fontId="3" fillId="0" borderId="1" xfId="1" applyFont="1" applyBorder="1"/>
    <xf numFmtId="0" fontId="3" fillId="0" borderId="0" xfId="1" applyFont="1"/>
    <xf numFmtId="0" fontId="4" fillId="2" borderId="1" xfId="0" applyFont="1" applyFill="1" applyBorder="1" applyAlignment="1">
      <alignment horizontal="center"/>
    </xf>
    <xf numFmtId="0" fontId="3" fillId="0" borderId="0" xfId="1" applyFont="1" applyFill="1" applyBorder="1"/>
    <xf numFmtId="0" fontId="5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1" applyFont="1"/>
    <xf numFmtId="0" fontId="7" fillId="0" borderId="2" xfId="1" applyFont="1" applyFill="1" applyBorder="1" applyAlignment="1">
      <alignment horizontal="center" vertical="center"/>
    </xf>
    <xf numFmtId="164" fontId="3" fillId="0" borderId="0" xfId="2" applyNumberFormat="1" applyFont="1"/>
    <xf numFmtId="164" fontId="3" fillId="0" borderId="0" xfId="2" applyNumberFormat="1" applyFont="1" applyAlignment="1">
      <alignment horizontal="right"/>
    </xf>
    <xf numFmtId="164" fontId="7" fillId="0" borderId="0" xfId="2" applyNumberFormat="1" applyFont="1" applyBorder="1" applyAlignment="1">
      <alignment horizontal="right"/>
    </xf>
    <xf numFmtId="3" fontId="3" fillId="0" borderId="0" xfId="1" applyNumberFormat="1" applyFont="1"/>
    <xf numFmtId="164" fontId="7" fillId="0" borderId="0" xfId="2" applyNumberFormat="1" applyFont="1"/>
    <xf numFmtId="4" fontId="3" fillId="0" borderId="0" xfId="1" applyNumberFormat="1" applyFont="1"/>
    <xf numFmtId="164" fontId="7" fillId="0" borderId="0" xfId="2" applyNumberFormat="1" applyFont="1" applyAlignment="1">
      <alignment horizontal="right"/>
    </xf>
    <xf numFmtId="0" fontId="3" fillId="0" borderId="2" xfId="1" applyFont="1" applyBorder="1"/>
    <xf numFmtId="4" fontId="3" fillId="0" borderId="2" xfId="1" applyNumberFormat="1" applyFont="1" applyBorder="1"/>
    <xf numFmtId="165" fontId="3" fillId="0" borderId="2" xfId="2" applyNumberFormat="1" applyFont="1" applyBorder="1"/>
    <xf numFmtId="0" fontId="3" fillId="0" borderId="0" xfId="1" applyFont="1" applyBorder="1"/>
    <xf numFmtId="4" fontId="3" fillId="0" borderId="0" xfId="1" applyNumberFormat="1" applyFont="1" applyBorder="1"/>
  </cellXfs>
  <cellStyles count="153">
    <cellStyle name="20% - Énfasis1 2" xfId="3"/>
    <cellStyle name="20% - Énfasis1 3" xfId="4"/>
    <cellStyle name="20% - Énfasis1 4" xfId="5"/>
    <cellStyle name="20% - Énfasis2 2" xfId="6"/>
    <cellStyle name="20% - Énfasis2 3" xfId="7"/>
    <cellStyle name="20% - Énfasis2 4" xfId="8"/>
    <cellStyle name="20% - Énfasis3 2" xfId="9"/>
    <cellStyle name="20% - Énfasis3 3" xfId="10"/>
    <cellStyle name="20% - Énfasis3 4" xfId="11"/>
    <cellStyle name="20% - Énfasis4 2" xfId="12"/>
    <cellStyle name="20% - Énfasis4 3" xfId="13"/>
    <cellStyle name="20% - Énfasis4 4" xfId="14"/>
    <cellStyle name="20% - Énfasis5 2" xfId="15"/>
    <cellStyle name="20% - Énfasis5 3" xfId="16"/>
    <cellStyle name="20% - Énfasis5 4" xfId="17"/>
    <cellStyle name="20% - Énfasis6 2" xfId="18"/>
    <cellStyle name="20% - Énfasis6 3" xfId="19"/>
    <cellStyle name="20% - Énfasis6 4" xfId="20"/>
    <cellStyle name="40% - Énfasis1 2" xfId="21"/>
    <cellStyle name="40% - Énfasis1 3" xfId="22"/>
    <cellStyle name="40% - Énfasis1 4" xfId="23"/>
    <cellStyle name="40% - Énfasis2 2" xfId="24"/>
    <cellStyle name="40% - Énfasis2 3" xfId="25"/>
    <cellStyle name="40% - Énfasis2 4" xfId="26"/>
    <cellStyle name="40% - Énfasis3 2" xfId="27"/>
    <cellStyle name="40% - Énfasis3 3" xfId="28"/>
    <cellStyle name="40% - Énfasis3 4" xfId="29"/>
    <cellStyle name="40% - Énfasis4 2" xfId="30"/>
    <cellStyle name="40% - Énfasis4 3" xfId="31"/>
    <cellStyle name="40% - Énfasis4 4" xfId="32"/>
    <cellStyle name="40% - Énfasis5 2" xfId="33"/>
    <cellStyle name="40% - Énfasis5 3" xfId="34"/>
    <cellStyle name="40% - Énfasis5 4" xfId="35"/>
    <cellStyle name="40% - Énfasis6 2" xfId="36"/>
    <cellStyle name="40% - Énfasis6 3" xfId="37"/>
    <cellStyle name="40% - Énfasis6 4" xfId="38"/>
    <cellStyle name="60% - Énfasis1 2" xfId="39"/>
    <cellStyle name="60% - Énfasis1 3" xfId="40"/>
    <cellStyle name="60% - Énfasis1 4" xfId="41"/>
    <cellStyle name="60% - Énfasis2 2" xfId="42"/>
    <cellStyle name="60% - Énfasis2 3" xfId="43"/>
    <cellStyle name="60% - Énfasis2 4" xfId="44"/>
    <cellStyle name="60% - Énfasis3 2" xfId="45"/>
    <cellStyle name="60% - Énfasis3 3" xfId="46"/>
    <cellStyle name="60% - Énfasis3 4" xfId="47"/>
    <cellStyle name="60% - Énfasis4 2" xfId="48"/>
    <cellStyle name="60% - Énfasis4 3" xfId="49"/>
    <cellStyle name="60% - Énfasis4 4" xfId="50"/>
    <cellStyle name="60% - Énfasis5 2" xfId="51"/>
    <cellStyle name="60% - Énfasis5 3" xfId="52"/>
    <cellStyle name="60% - Énfasis5 4" xfId="53"/>
    <cellStyle name="60% - Énfasis6 2" xfId="54"/>
    <cellStyle name="60% - Énfasis6 3" xfId="55"/>
    <cellStyle name="60% - Énfasis6 4" xfId="56"/>
    <cellStyle name="Buena 2" xfId="57"/>
    <cellStyle name="Buena 3" xfId="58"/>
    <cellStyle name="Buena 4" xfId="59"/>
    <cellStyle name="Cálculo 2" xfId="60"/>
    <cellStyle name="Cálculo 3" xfId="61"/>
    <cellStyle name="Cálculo 4" xfId="62"/>
    <cellStyle name="Celda de comprobación 2" xfId="63"/>
    <cellStyle name="Celda de comprobación 3" xfId="64"/>
    <cellStyle name="Celda de comprobación 4" xfId="65"/>
    <cellStyle name="Celda vinculada 2" xfId="66"/>
    <cellStyle name="Celda vinculada 3" xfId="67"/>
    <cellStyle name="Celda vinculada 4" xfId="68"/>
    <cellStyle name="Encabezado 4 2" xfId="69"/>
    <cellStyle name="Encabezado 4 3" xfId="70"/>
    <cellStyle name="Encabezado 4 4" xfId="71"/>
    <cellStyle name="Énfasis1 2" xfId="72"/>
    <cellStyle name="Énfasis1 3" xfId="73"/>
    <cellStyle name="Énfasis1 4" xfId="74"/>
    <cellStyle name="Énfasis2 2" xfId="75"/>
    <cellStyle name="Énfasis2 3" xfId="76"/>
    <cellStyle name="Énfasis2 4" xfId="77"/>
    <cellStyle name="Énfasis3 2" xfId="78"/>
    <cellStyle name="Énfasis3 3" xfId="79"/>
    <cellStyle name="Énfasis3 4" xfId="80"/>
    <cellStyle name="Énfasis4 2" xfId="81"/>
    <cellStyle name="Énfasis4 3" xfId="82"/>
    <cellStyle name="Énfasis4 4" xfId="83"/>
    <cellStyle name="Énfasis5 2" xfId="84"/>
    <cellStyle name="Énfasis5 3" xfId="85"/>
    <cellStyle name="Énfasis5 4" xfId="86"/>
    <cellStyle name="Énfasis6 2" xfId="87"/>
    <cellStyle name="Énfasis6 3" xfId="88"/>
    <cellStyle name="Énfasis6 4" xfId="89"/>
    <cellStyle name="Entrada 2" xfId="90"/>
    <cellStyle name="Entrada 3" xfId="91"/>
    <cellStyle name="Entrada 4" xfId="92"/>
    <cellStyle name="Euro" xfId="93"/>
    <cellStyle name="Incorrecto 2" xfId="94"/>
    <cellStyle name="Incorrecto 3" xfId="95"/>
    <cellStyle name="Incorrecto 4" xfId="96"/>
    <cellStyle name="Millares [0] 2" xfId="97"/>
    <cellStyle name="Millares [0] 3" xfId="2"/>
    <cellStyle name="Millares 2" xfId="98"/>
    <cellStyle name="Moneda 2" xfId="99"/>
    <cellStyle name="Moneda 3" xfId="100"/>
    <cellStyle name="Moneda 4" xfId="101"/>
    <cellStyle name="Moneda 5" xfId="102"/>
    <cellStyle name="Neutral 2" xfId="103"/>
    <cellStyle name="Neutral 3" xfId="104"/>
    <cellStyle name="Neutral 4" xfId="105"/>
    <cellStyle name="Normal" xfId="0" builtinId="0"/>
    <cellStyle name="Normal 10" xfId="106"/>
    <cellStyle name="Normal 11" xfId="107"/>
    <cellStyle name="Normal 2" xfId="108"/>
    <cellStyle name="Normal 2 2" xfId="1"/>
    <cellStyle name="Normal 2 3" xfId="109"/>
    <cellStyle name="Normal 2 4" xfId="110"/>
    <cellStyle name="Normal 3" xfId="111"/>
    <cellStyle name="Normal 4" xfId="112"/>
    <cellStyle name="Normal 5" xfId="113"/>
    <cellStyle name="Normal 6" xfId="114"/>
    <cellStyle name="Normal 7" xfId="115"/>
    <cellStyle name="Normal 8" xfId="116"/>
    <cellStyle name="Normal 9" xfId="117"/>
    <cellStyle name="Notas 2" xfId="118"/>
    <cellStyle name="Notas 3" xfId="119"/>
    <cellStyle name="Notas 4" xfId="120"/>
    <cellStyle name="Porcentaje 2" xfId="121"/>
    <cellStyle name="Porcentual 2" xfId="122"/>
    <cellStyle name="Porcentual 2 2" xfId="123"/>
    <cellStyle name="Porcentual 2 3" xfId="124"/>
    <cellStyle name="Porcentual 2 4" xfId="125"/>
    <cellStyle name="Porcentual 3" xfId="126"/>
    <cellStyle name="Porcentual 4" xfId="127"/>
    <cellStyle name="Porcentual 5" xfId="128"/>
    <cellStyle name="Salida 2" xfId="129"/>
    <cellStyle name="Salida 3" xfId="130"/>
    <cellStyle name="Salida 4" xfId="131"/>
    <cellStyle name="Texto de advertencia 2" xfId="132"/>
    <cellStyle name="Texto de advertencia 3" xfId="133"/>
    <cellStyle name="Texto de advertencia 4" xfId="134"/>
    <cellStyle name="Texto explicativo 2" xfId="135"/>
    <cellStyle name="Texto explicativo 3" xfId="136"/>
    <cellStyle name="Texto explicativo 4" xfId="137"/>
    <cellStyle name="Título 1 2" xfId="138"/>
    <cellStyle name="Título 1 3" xfId="139"/>
    <cellStyle name="Título 1 4" xfId="140"/>
    <cellStyle name="Título 2 2" xfId="141"/>
    <cellStyle name="Título 2 3" xfId="142"/>
    <cellStyle name="Título 2 4" xfId="143"/>
    <cellStyle name="Título 3 2" xfId="144"/>
    <cellStyle name="Título 3 3" xfId="145"/>
    <cellStyle name="Título 3 4" xfId="146"/>
    <cellStyle name="Título 4" xfId="147"/>
    <cellStyle name="Título 5" xfId="148"/>
    <cellStyle name="Título 6" xfId="149"/>
    <cellStyle name="Total 2" xfId="150"/>
    <cellStyle name="Total 3" xfId="151"/>
    <cellStyle name="Total 4" xfId="1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920_Pressupost%202019%20Aprov%20%20inic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CIÓ"/>
      <sheetName val="Ajustaments"/>
      <sheetName val="Resum Consolidat"/>
      <sheetName val="Ingressos 2019"/>
      <sheetName val="Despeses 2019"/>
      <sheetName val="Resum"/>
      <sheetName val="Ingressos AJT"/>
      <sheetName val="Despeses AJT"/>
      <sheetName val="Inversions"/>
      <sheetName val="Capítol 1"/>
    </sheetNames>
    <sheetDataSet>
      <sheetData sheetId="0"/>
      <sheetData sheetId="1">
        <row r="10">
          <cell r="D10">
            <v>1800</v>
          </cell>
          <cell r="H10">
            <v>102000</v>
          </cell>
        </row>
        <row r="11">
          <cell r="D11">
            <v>100200</v>
          </cell>
          <cell r="H11">
            <v>6986.31</v>
          </cell>
        </row>
        <row r="13">
          <cell r="D13">
            <v>6986.31</v>
          </cell>
        </row>
      </sheetData>
      <sheetData sheetId="2"/>
      <sheetData sheetId="3">
        <row r="8">
          <cell r="F8">
            <v>15000</v>
          </cell>
        </row>
        <row r="21">
          <cell r="F21">
            <v>196300</v>
          </cell>
        </row>
      </sheetData>
      <sheetData sheetId="4">
        <row r="14">
          <cell r="G14">
            <v>67148.69</v>
          </cell>
        </row>
        <row r="33">
          <cell r="G33">
            <v>135015</v>
          </cell>
        </row>
        <row r="39">
          <cell r="G39">
            <v>150</v>
          </cell>
        </row>
        <row r="47">
          <cell r="G47">
            <v>8986.3100000000013</v>
          </cell>
        </row>
      </sheetData>
      <sheetData sheetId="5">
        <row r="14">
          <cell r="G14">
            <v>7923000</v>
          </cell>
          <cell r="Q14">
            <v>3963818.0599999996</v>
          </cell>
        </row>
        <row r="16">
          <cell r="G16">
            <v>300000</v>
          </cell>
          <cell r="Q16">
            <v>6793776.6950000003</v>
          </cell>
        </row>
        <row r="18">
          <cell r="G18">
            <v>1743000</v>
          </cell>
          <cell r="Q18">
            <v>44286.149999999994</v>
          </cell>
        </row>
        <row r="20">
          <cell r="G20">
            <v>2777286.67</v>
          </cell>
          <cell r="Q20">
            <v>668276.65</v>
          </cell>
        </row>
        <row r="22">
          <cell r="G22">
            <v>111500</v>
          </cell>
          <cell r="Q22">
            <v>435000</v>
          </cell>
        </row>
        <row r="28">
          <cell r="Q28">
            <v>792154.5</v>
          </cell>
        </row>
        <row r="30">
          <cell r="G30">
            <v>220420.03</v>
          </cell>
          <cell r="Q30">
            <v>0</v>
          </cell>
        </row>
        <row r="32">
          <cell r="G32">
            <v>18000</v>
          </cell>
          <cell r="Q32">
            <v>18000</v>
          </cell>
        </row>
        <row r="34">
          <cell r="G34">
            <v>0</v>
          </cell>
          <cell r="Q34">
            <v>377894.64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39"/>
  <sheetViews>
    <sheetView tabSelected="1" zoomScaleSheetLayoutView="100" workbookViewId="0">
      <selection activeCell="H15" sqref="H15"/>
    </sheetView>
  </sheetViews>
  <sheetFormatPr baseColWidth="10" defaultColWidth="11.44140625" defaultRowHeight="13.2"/>
  <cols>
    <col min="1" max="1" width="40.5546875" style="2" bestFit="1" customWidth="1"/>
    <col min="2" max="5" width="21.44140625" style="2" customWidth="1"/>
    <col min="6" max="16384" width="11.44140625" style="2"/>
  </cols>
  <sheetData>
    <row r="2" spans="1:27" ht="13.8" thickBot="1">
      <c r="A2" s="1"/>
      <c r="B2" s="1"/>
      <c r="C2" s="1"/>
      <c r="D2" s="1"/>
      <c r="E2" s="1"/>
    </row>
    <row r="3" spans="1:27" s="4" customFormat="1" ht="15.6" thickBot="1">
      <c r="A3" s="3" t="s">
        <v>0</v>
      </c>
      <c r="B3" s="3"/>
      <c r="C3" s="3"/>
      <c r="D3" s="3"/>
      <c r="E3" s="3"/>
    </row>
    <row r="4" spans="1:27" ht="15">
      <c r="B4" s="5"/>
      <c r="C4" s="5"/>
    </row>
    <row r="5" spans="1:27" ht="15.75" customHeight="1">
      <c r="A5" s="6" t="s">
        <v>1</v>
      </c>
      <c r="B5" s="6"/>
      <c r="C5" s="6"/>
      <c r="D5" s="6"/>
      <c r="E5" s="6"/>
    </row>
    <row r="7" spans="1:27" s="7" customFormat="1">
      <c r="B7" s="8" t="s">
        <v>2</v>
      </c>
      <c r="C7" s="8" t="s">
        <v>3</v>
      </c>
      <c r="D7" s="8" t="s">
        <v>4</v>
      </c>
      <c r="E7" s="8" t="s">
        <v>5</v>
      </c>
    </row>
    <row r="9" spans="1:27">
      <c r="A9" s="7" t="s">
        <v>6</v>
      </c>
      <c r="B9" s="9">
        <f ca="1">+[1]Resum!G14</f>
        <v>7923000</v>
      </c>
      <c r="C9" s="9">
        <v>0</v>
      </c>
      <c r="D9" s="10">
        <v>0</v>
      </c>
      <c r="E9" s="11">
        <f t="shared" ref="E9:E17" ca="1" si="0">SUM(B9:D9)</f>
        <v>7923000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7" t="s">
        <v>7</v>
      </c>
      <c r="B10" s="9">
        <f ca="1">+[1]Resum!G16</f>
        <v>300000</v>
      </c>
      <c r="C10" s="9">
        <v>0</v>
      </c>
      <c r="D10" s="10">
        <v>0</v>
      </c>
      <c r="E10" s="11">
        <f t="shared" ca="1" si="0"/>
        <v>300000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7" t="s">
        <v>8</v>
      </c>
      <c r="B11" s="9">
        <f ca="1">+[1]Resum!G18</f>
        <v>1743000</v>
      </c>
      <c r="C11" s="9">
        <f>+'[1]Ingressos 2019'!F8</f>
        <v>15000</v>
      </c>
      <c r="D11" s="9">
        <v>0</v>
      </c>
      <c r="E11" s="11">
        <f t="shared" ca="1" si="0"/>
        <v>1758000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7" t="s">
        <v>9</v>
      </c>
      <c r="B12" s="9">
        <f ca="1">+[1]Resum!G20</f>
        <v>2777286.67</v>
      </c>
      <c r="C12" s="9">
        <f>+'[1]Ingressos 2019'!F21</f>
        <v>196300</v>
      </c>
      <c r="D12" s="10">
        <f>-[1]Ajustaments!H10-[1]Ajustaments!H11-[1]Ajustaments!H12-[1]Ajustaments!H13</f>
        <v>-108986.31</v>
      </c>
      <c r="E12" s="11">
        <f t="shared" ca="1" si="0"/>
        <v>2864600.36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>
      <c r="A13" s="7" t="s">
        <v>10</v>
      </c>
      <c r="B13" s="9">
        <f ca="1">+[1]Resum!G22</f>
        <v>111500</v>
      </c>
      <c r="C13" s="9">
        <v>0</v>
      </c>
      <c r="D13" s="10">
        <v>0</v>
      </c>
      <c r="E13" s="11">
        <f t="shared" ca="1" si="0"/>
        <v>111500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>
      <c r="A14" s="7" t="s">
        <v>11</v>
      </c>
      <c r="B14" s="9">
        <f>+[1]Resum!G24</f>
        <v>0</v>
      </c>
      <c r="C14" s="9">
        <v>0</v>
      </c>
      <c r="D14" s="10">
        <v>0</v>
      </c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>
      <c r="A15" s="7" t="s">
        <v>13</v>
      </c>
      <c r="B15" s="9">
        <f ca="1">+[1]Resum!G30</f>
        <v>220420.03</v>
      </c>
      <c r="C15" s="9">
        <v>0</v>
      </c>
      <c r="D15" s="10">
        <v>0</v>
      </c>
      <c r="E15" s="11">
        <f t="shared" ca="1" si="0"/>
        <v>220420.03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>
      <c r="A16" s="7" t="s">
        <v>14</v>
      </c>
      <c r="B16" s="9">
        <f ca="1">+[1]Resum!G32</f>
        <v>18000</v>
      </c>
      <c r="C16" s="9">
        <v>0</v>
      </c>
      <c r="D16" s="10">
        <v>0</v>
      </c>
      <c r="E16" s="11">
        <f t="shared" ca="1" si="0"/>
        <v>18000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>
      <c r="A17" s="7" t="s">
        <v>15</v>
      </c>
      <c r="B17" s="9">
        <f ca="1">+[1]Resum!G34</f>
        <v>0</v>
      </c>
      <c r="C17" s="9">
        <v>0</v>
      </c>
      <c r="D17" s="10">
        <v>0</v>
      </c>
      <c r="E17" s="11">
        <f t="shared" ca="1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B18" s="9"/>
      <c r="C18" s="9"/>
      <c r="D18" s="9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>
      <c r="A19" s="7" t="s">
        <v>16</v>
      </c>
      <c r="B19" s="13">
        <f ca="1">SUM(B9:B17)</f>
        <v>13093206.699999999</v>
      </c>
      <c r="C19" s="13">
        <f>SUM(C9:C17)</f>
        <v>211300</v>
      </c>
      <c r="D19" s="13">
        <f>SUM(D9:D17)</f>
        <v>-108986.31</v>
      </c>
      <c r="E19" s="11">
        <f ca="1">SUM(B19:D19)</f>
        <v>13195520.389999999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>
      <c r="B20" s="14"/>
      <c r="C20" s="14"/>
      <c r="D20" s="14"/>
      <c r="E20" s="1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2" spans="1:27" ht="15.75" customHeight="1">
      <c r="A22" s="6" t="s">
        <v>17</v>
      </c>
      <c r="B22" s="6"/>
      <c r="C22" s="6"/>
      <c r="D22" s="6"/>
      <c r="E22" s="6"/>
    </row>
    <row r="24" spans="1:27" s="7" customFormat="1">
      <c r="B24" s="8" t="s">
        <v>2</v>
      </c>
      <c r="C24" s="8" t="s">
        <v>3</v>
      </c>
      <c r="D24" s="8" t="s">
        <v>4</v>
      </c>
      <c r="E24" s="8" t="s">
        <v>5</v>
      </c>
    </row>
    <row r="26" spans="1:27">
      <c r="A26" s="7" t="s">
        <v>18</v>
      </c>
      <c r="B26" s="10">
        <f>+[1]Resum!Q14</f>
        <v>3963818.0599999996</v>
      </c>
      <c r="C26" s="10">
        <f>+'[1]Despeses 2019'!G14</f>
        <v>67148.69</v>
      </c>
      <c r="D26" s="10">
        <v>0</v>
      </c>
      <c r="E26" s="11">
        <f t="shared" ref="E26:E31" si="1">SUM(B26:D26)</f>
        <v>4030966.7499999995</v>
      </c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>
      <c r="A27" s="7" t="s">
        <v>19</v>
      </c>
      <c r="B27" s="10">
        <f>+[1]Resum!Q16</f>
        <v>6793776.6950000003</v>
      </c>
      <c r="C27" s="10">
        <f>+'[1]Despeses 2019'!G33</f>
        <v>135015</v>
      </c>
      <c r="D27" s="10">
        <v>0</v>
      </c>
      <c r="E27" s="11">
        <f t="shared" si="1"/>
        <v>6928791.6950000003</v>
      </c>
      <c r="F27" s="1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>
      <c r="A28" s="7" t="s">
        <v>20</v>
      </c>
      <c r="B28" s="10">
        <f>+[1]Resum!Q18</f>
        <v>44286.149999999994</v>
      </c>
      <c r="C28" s="10">
        <f>+'[1]Despeses 2019'!G39</f>
        <v>150</v>
      </c>
      <c r="D28" s="10">
        <v>0</v>
      </c>
      <c r="E28" s="11">
        <f t="shared" si="1"/>
        <v>44436.149999999994</v>
      </c>
      <c r="F28" s="1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>
      <c r="A29" s="7" t="s">
        <v>9</v>
      </c>
      <c r="B29" s="10">
        <f>+[1]Resum!Q20</f>
        <v>668276.65</v>
      </c>
      <c r="C29" s="10">
        <f>+'[1]Despeses 2019'!G47</f>
        <v>8986.3100000000013</v>
      </c>
      <c r="D29" s="10">
        <f>-[1]Ajustaments!D10-[1]Ajustaments!D11-[1]Ajustaments!D12-[1]Ajustaments!D13</f>
        <v>-108986.31</v>
      </c>
      <c r="E29" s="11">
        <f t="shared" si="1"/>
        <v>568276.65000000014</v>
      </c>
      <c r="F29" s="1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>
      <c r="A30" s="7" t="s">
        <v>21</v>
      </c>
      <c r="B30" s="10">
        <f>+[1]Resum!Q22</f>
        <v>435000</v>
      </c>
      <c r="C30" s="10">
        <v>0</v>
      </c>
      <c r="D30" s="10">
        <v>0</v>
      </c>
      <c r="E30" s="11">
        <f t="shared" si="1"/>
        <v>435000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>
      <c r="A31" s="7" t="s">
        <v>22</v>
      </c>
      <c r="B31" s="10">
        <f>+[1]Resum!Q28</f>
        <v>792154.5</v>
      </c>
      <c r="C31" s="10">
        <v>0</v>
      </c>
      <c r="D31" s="10">
        <v>0</v>
      </c>
      <c r="E31" s="11">
        <f t="shared" si="1"/>
        <v>792154.5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>
      <c r="A32" s="7" t="s">
        <v>13</v>
      </c>
      <c r="B32" s="10">
        <f>+[1]Resum!Q30</f>
        <v>0</v>
      </c>
      <c r="C32" s="10">
        <v>0</v>
      </c>
      <c r="D32" s="10">
        <v>0</v>
      </c>
      <c r="E32" s="11">
        <f t="shared" ref="E32:E36" si="2">SUM(B32:D32)</f>
        <v>0</v>
      </c>
      <c r="F32" s="1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>
      <c r="A33" s="7" t="s">
        <v>14</v>
      </c>
      <c r="B33" s="10">
        <f>+[1]Resum!Q32</f>
        <v>18000</v>
      </c>
      <c r="C33" s="10">
        <v>0</v>
      </c>
      <c r="D33" s="10">
        <v>0</v>
      </c>
      <c r="E33" s="11">
        <f t="shared" si="2"/>
        <v>18000</v>
      </c>
      <c r="F33" s="1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>
      <c r="A34" s="7" t="s">
        <v>15</v>
      </c>
      <c r="B34" s="10">
        <f>+[1]Resum!Q34</f>
        <v>377894.64</v>
      </c>
      <c r="C34" s="10">
        <v>0</v>
      </c>
      <c r="D34" s="10">
        <v>0</v>
      </c>
      <c r="E34" s="11">
        <f t="shared" si="2"/>
        <v>377894.64</v>
      </c>
      <c r="F34" s="1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>
      <c r="B35" s="10"/>
      <c r="C35" s="10"/>
      <c r="D35" s="10"/>
      <c r="E35" s="11"/>
      <c r="F35" s="1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>
      <c r="A36" s="7" t="s">
        <v>23</v>
      </c>
      <c r="B36" s="15">
        <f>SUM(B26:B34)</f>
        <v>13093206.695</v>
      </c>
      <c r="C36" s="15">
        <f>SUM(C26:C34)</f>
        <v>211300</v>
      </c>
      <c r="D36" s="15">
        <f>SUM(D26:D35)</f>
        <v>-108986.31</v>
      </c>
      <c r="E36" s="11">
        <f t="shared" si="2"/>
        <v>13195520.385</v>
      </c>
      <c r="F36" s="14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>
      <c r="A37" s="16"/>
      <c r="B37" s="17"/>
      <c r="C37" s="17"/>
      <c r="D37" s="18"/>
      <c r="E37" s="17"/>
      <c r="F37" s="14"/>
    </row>
    <row r="38" spans="1:27">
      <c r="A38" s="19"/>
      <c r="B38" s="20"/>
      <c r="C38" s="20"/>
      <c r="D38" s="20"/>
      <c r="E38" s="20"/>
      <c r="F38" s="14"/>
    </row>
    <row r="39" spans="1:27">
      <c r="B39" s="14"/>
      <c r="C39" s="14"/>
      <c r="D39" s="14"/>
      <c r="E39" s="14"/>
      <c r="F39" s="14"/>
    </row>
  </sheetData>
  <mergeCells count="3">
    <mergeCell ref="A3:E3"/>
    <mergeCell ref="A5:E5"/>
    <mergeCell ref="A22:E22"/>
  </mergeCells>
  <printOptions horizontalCentered="1" verticalCentered="1"/>
  <pageMargins left="0.67" right="0.61" top="0.83" bottom="0.98425196850393704" header="0" footer="0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CONSOLIDACIÓ</vt:lpstr>
      <vt:lpstr>CONSOLIDACIÓ!Área_de_impresión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</dc:creator>
  <cp:lastModifiedBy>Comunicacio</cp:lastModifiedBy>
  <dcterms:created xsi:type="dcterms:W3CDTF">2018-12-05T08:34:01Z</dcterms:created>
  <dcterms:modified xsi:type="dcterms:W3CDTF">2018-12-05T08:34:34Z</dcterms:modified>
</cp:coreProperties>
</file>